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690" windowHeight="7290" activeTab="1"/>
  </bookViews>
  <sheets>
    <sheet name="Вискоза" sheetId="1" r:id="rId1"/>
    <sheet name="Корсетка" sheetId="2" r:id="rId2"/>
  </sheets>
  <definedNames/>
  <calcPr fullCalcOnLoad="1" refMode="R1C1"/>
</workbook>
</file>

<file path=xl/sharedStrings.xml><?xml version="1.0" encoding="utf-8"?>
<sst xmlns="http://schemas.openxmlformats.org/spreadsheetml/2006/main" count="2250" uniqueCount="937">
  <si>
    <t>www.Siluet-Classic.ru</t>
  </si>
  <si>
    <t>Прайс на изделия из вискозного полотна</t>
  </si>
  <si>
    <t>№ модели</t>
  </si>
  <si>
    <t>размеры</t>
  </si>
  <si>
    <t>Цвет</t>
  </si>
  <si>
    <t>10-40 тыс.руб 1%</t>
  </si>
  <si>
    <t>40-70 тыс.руб 3%</t>
  </si>
  <si>
    <t xml:space="preserve">70-100 тыс.руб 5% </t>
  </si>
  <si>
    <t xml:space="preserve">Свыше 100 тыс.руб 6% </t>
  </si>
  <si>
    <t xml:space="preserve">Свыше 150 тыс.руб. 7%   </t>
  </si>
  <si>
    <t>С-101</t>
  </si>
  <si>
    <t>88-104</t>
  </si>
  <si>
    <t xml:space="preserve">Водолазка </t>
  </si>
  <si>
    <t>Набивка</t>
  </si>
  <si>
    <t>С-101А</t>
  </si>
  <si>
    <t>Водолазка</t>
  </si>
  <si>
    <t>С-102</t>
  </si>
  <si>
    <t>92-104</t>
  </si>
  <si>
    <t>Блуза с V-образным вырезом</t>
  </si>
  <si>
    <t>С-102А</t>
  </si>
  <si>
    <t>108-112</t>
  </si>
  <si>
    <t>С-103</t>
  </si>
  <si>
    <t>Водолазка с коротким рукавом</t>
  </si>
  <si>
    <t>96-104</t>
  </si>
  <si>
    <t>Туника</t>
  </si>
  <si>
    <t>С-105</t>
  </si>
  <si>
    <t>Блуза с круглым вырезом</t>
  </si>
  <si>
    <t>набивка</t>
  </si>
  <si>
    <t>С-105А</t>
  </si>
  <si>
    <t>С-108</t>
  </si>
  <si>
    <t>Блуза с V-образным вырезом короткий рукав</t>
  </si>
  <si>
    <t>С-108А</t>
  </si>
  <si>
    <t xml:space="preserve">      С-109</t>
  </si>
  <si>
    <t>Блуза-болеро</t>
  </si>
  <si>
    <t>Черн. Бордо</t>
  </si>
  <si>
    <t xml:space="preserve">      С-110</t>
  </si>
  <si>
    <t>Водолазка со сборкой</t>
  </si>
  <si>
    <t>Черн., бордо, шоколад,синий</t>
  </si>
  <si>
    <t>С-110А</t>
  </si>
  <si>
    <t>Черн., бордо</t>
  </si>
  <si>
    <t>С-112А</t>
  </si>
  <si>
    <t>108-116</t>
  </si>
  <si>
    <t>Блузон, цельновыкроенный рукав</t>
  </si>
  <si>
    <t>Три полоски</t>
  </si>
  <si>
    <t>С-113</t>
  </si>
  <si>
    <t>88-108</t>
  </si>
  <si>
    <t>С-116</t>
  </si>
  <si>
    <t xml:space="preserve">         96-100</t>
  </si>
  <si>
    <t xml:space="preserve">        Набивка</t>
  </si>
  <si>
    <t>С-116А</t>
  </si>
  <si>
    <t xml:space="preserve">        108-112</t>
  </si>
  <si>
    <t xml:space="preserve"> Туника</t>
  </si>
  <si>
    <t>С-117</t>
  </si>
  <si>
    <t>88-96</t>
  </si>
  <si>
    <t>Блуза с жабо, короткий рукав</t>
  </si>
  <si>
    <t>Цв.однотон.</t>
  </si>
  <si>
    <t>Цв. однотон.</t>
  </si>
  <si>
    <t>С-119</t>
  </si>
  <si>
    <t>84-88</t>
  </si>
  <si>
    <t>Блуза с бейкой по горловине, горловина лодочка</t>
  </si>
  <si>
    <t>Черная</t>
  </si>
  <si>
    <t>С-120</t>
  </si>
  <si>
    <t>Топ</t>
  </si>
  <si>
    <t>С-122</t>
  </si>
  <si>
    <t>Блуза «Бабочка»</t>
  </si>
  <si>
    <t>С-123</t>
  </si>
  <si>
    <t>Блуза с круглым  вырезом</t>
  </si>
  <si>
    <t>Набивка «купон»</t>
  </si>
  <si>
    <t>С-123А</t>
  </si>
  <si>
    <t>С-124</t>
  </si>
  <si>
    <t>Туника V- образная горловина, отложной воротник</t>
  </si>
  <si>
    <t>С-124А</t>
  </si>
  <si>
    <t>С-125</t>
  </si>
  <si>
    <t>Блуза-ворот-апаш</t>
  </si>
  <si>
    <t>С-125А</t>
  </si>
  <si>
    <t>С-126</t>
  </si>
  <si>
    <t>Блуза,кокетка-выш.эласт.сетка</t>
  </si>
  <si>
    <t>С-127</t>
  </si>
  <si>
    <t>Водолазка с кор.рукавом</t>
  </si>
  <si>
    <t>С-128</t>
  </si>
  <si>
    <t>Блуза  с жабо, рукав длинный фонарик</t>
  </si>
  <si>
    <t>С-129</t>
  </si>
  <si>
    <t>Блузон  два в одном (блуза, жилет)</t>
  </si>
  <si>
    <t>Набивка, однотон.</t>
  </si>
  <si>
    <t>С-129А</t>
  </si>
  <si>
    <t>С-130</t>
  </si>
  <si>
    <t>Блуза , воротник-хамут</t>
  </si>
  <si>
    <t>С-130А</t>
  </si>
  <si>
    <t>С-132</t>
  </si>
  <si>
    <t>Блуза, с коротким рукавом</t>
  </si>
  <si>
    <t>С-132А</t>
  </si>
  <si>
    <t>С-134</t>
  </si>
  <si>
    <t>Блуза без рукава, воротник-хамут</t>
  </si>
  <si>
    <t>С-135</t>
  </si>
  <si>
    <t>Блуза «Бабочка» с коротким рукавом</t>
  </si>
  <si>
    <t>С-135А</t>
  </si>
  <si>
    <t>С-136</t>
  </si>
  <si>
    <t>Блуза, американская пройма</t>
  </si>
  <si>
    <t>С-137</t>
  </si>
  <si>
    <t>Блуза с коротким рукавом, бейкой по горливине</t>
  </si>
  <si>
    <t>С-137А</t>
  </si>
  <si>
    <t>С-138</t>
  </si>
  <si>
    <t>Блуза с коротким рукавом</t>
  </si>
  <si>
    <t>С-140</t>
  </si>
  <si>
    <t>С-140А</t>
  </si>
  <si>
    <t>С-141</t>
  </si>
  <si>
    <t>Туника с V-образн. горловина, кулирка , короткий рукав</t>
  </si>
  <si>
    <t>С-141А</t>
  </si>
  <si>
    <t xml:space="preserve">Туника с V-образн. горловина, кулирка , короткий рукав </t>
  </si>
  <si>
    <t>С-143</t>
  </si>
  <si>
    <t>С-143А</t>
  </si>
  <si>
    <t>СL-102</t>
  </si>
  <si>
    <t>Блуза V-образн. горловина</t>
  </si>
  <si>
    <t>Набивка с напылением</t>
  </si>
  <si>
    <t>СL-102А</t>
  </si>
  <si>
    <t>CL-105</t>
  </si>
  <si>
    <t>Блуза с круглой горловиной</t>
  </si>
  <si>
    <t>CL-105А</t>
  </si>
  <si>
    <t>CL-111</t>
  </si>
  <si>
    <t>Блуза с цельновыкроенной стойкой</t>
  </si>
  <si>
    <t>CL-111А</t>
  </si>
  <si>
    <t>CL-112А</t>
  </si>
  <si>
    <t>CL-138</t>
  </si>
  <si>
    <t>Блуза с коротким рукавом, круглая горловина</t>
  </si>
  <si>
    <t>Наименование</t>
  </si>
  <si>
    <t>Однотон.</t>
  </si>
  <si>
    <t>Блузон с коротким рукавом</t>
  </si>
  <si>
    <t>С-145</t>
  </si>
  <si>
    <t>С-147</t>
  </si>
  <si>
    <t>С-147А</t>
  </si>
  <si>
    <t>116-120</t>
  </si>
  <si>
    <t>С-149</t>
  </si>
  <si>
    <t>Блузон без рукава</t>
  </si>
  <si>
    <t>С-151</t>
  </si>
  <si>
    <t>С-151А</t>
  </si>
  <si>
    <t>С-152</t>
  </si>
  <si>
    <t>Гладкокраш.</t>
  </si>
  <si>
    <t>С-160</t>
  </si>
  <si>
    <t>96-112</t>
  </si>
  <si>
    <t>Лосины</t>
  </si>
  <si>
    <t xml:space="preserve">Черный </t>
  </si>
  <si>
    <t>С-158</t>
  </si>
  <si>
    <t>С-158А</t>
  </si>
  <si>
    <t>С-159</t>
  </si>
  <si>
    <t>Майка</t>
  </si>
  <si>
    <t>С-159А</t>
  </si>
  <si>
    <t>С-161</t>
  </si>
  <si>
    <t>С-169</t>
  </si>
  <si>
    <t>С-169А</t>
  </si>
  <si>
    <t>С-146</t>
  </si>
  <si>
    <t>Майка на одно плечо</t>
  </si>
  <si>
    <t>С-149А</t>
  </si>
  <si>
    <t>Бриджи</t>
  </si>
  <si>
    <t>С-162/163</t>
  </si>
  <si>
    <t>84-100</t>
  </si>
  <si>
    <t>Комплект             (майка, шорты)</t>
  </si>
  <si>
    <t>С-164</t>
  </si>
  <si>
    <t>С-164А</t>
  </si>
  <si>
    <t>С-164Б</t>
  </si>
  <si>
    <t>С-167</t>
  </si>
  <si>
    <t>С-171</t>
  </si>
  <si>
    <t>Черный</t>
  </si>
  <si>
    <t>С-155</t>
  </si>
  <si>
    <t>Фуфайка с коротким рукавом</t>
  </si>
  <si>
    <t>С-147Б</t>
  </si>
  <si>
    <t>С-148</t>
  </si>
  <si>
    <t>Туника с коротким рукавом</t>
  </si>
  <si>
    <t>С-148А</t>
  </si>
  <si>
    <t>С-148Б</t>
  </si>
  <si>
    <t>С-151Б</t>
  </si>
  <si>
    <t>С-153</t>
  </si>
  <si>
    <t>С-153А</t>
  </si>
  <si>
    <t>С-173</t>
  </si>
  <si>
    <t>С-173А</t>
  </si>
  <si>
    <t>С-173Б</t>
  </si>
  <si>
    <t>С-176</t>
  </si>
  <si>
    <t>Туника без рукава</t>
  </si>
  <si>
    <t>С--177</t>
  </si>
  <si>
    <t>С-177А</t>
  </si>
  <si>
    <t>CL-173Б</t>
  </si>
  <si>
    <t>С-179</t>
  </si>
  <si>
    <t>Платье</t>
  </si>
  <si>
    <t>С-180</t>
  </si>
  <si>
    <t>Блуза</t>
  </si>
  <si>
    <t>Комбинир.</t>
  </si>
  <si>
    <t>С-180А</t>
  </si>
  <si>
    <t>С-184</t>
  </si>
  <si>
    <t>С-184А</t>
  </si>
  <si>
    <t>С-184Б</t>
  </si>
  <si>
    <t>С-185</t>
  </si>
  <si>
    <t>С-182</t>
  </si>
  <si>
    <t>С-182А</t>
  </si>
  <si>
    <t>С-186</t>
  </si>
  <si>
    <t>С-186А</t>
  </si>
  <si>
    <t>С-186Б</t>
  </si>
  <si>
    <t>С-187</t>
  </si>
  <si>
    <t>С-187А</t>
  </si>
  <si>
    <t>С-187Б</t>
  </si>
  <si>
    <t>С-188</t>
  </si>
  <si>
    <t>44-104</t>
  </si>
  <si>
    <t>С-188А</t>
  </si>
  <si>
    <t>С-189</t>
  </si>
  <si>
    <t>С-193</t>
  </si>
  <si>
    <t>С-193А</t>
  </si>
  <si>
    <t>С-193Б</t>
  </si>
  <si>
    <t>С-102Б</t>
  </si>
  <si>
    <t>С-103А</t>
  </si>
  <si>
    <t>С-108Б</t>
  </si>
  <si>
    <t>С-122А</t>
  </si>
  <si>
    <t>С-124Б</t>
  </si>
  <si>
    <t>С-125Б</t>
  </si>
  <si>
    <t>С-127А</t>
  </si>
  <si>
    <t>С-130Б</t>
  </si>
  <si>
    <t>С-140Б</t>
  </si>
  <si>
    <t>С-143Б</t>
  </si>
  <si>
    <t>С-157</t>
  </si>
  <si>
    <t>С-157А</t>
  </si>
  <si>
    <t>С-167А</t>
  </si>
  <si>
    <t>С-169Б</t>
  </si>
  <si>
    <t>С-179А</t>
  </si>
  <si>
    <t>С-181</t>
  </si>
  <si>
    <t>Блузон-"Кармен"</t>
  </si>
  <si>
    <t>С-181А</t>
  </si>
  <si>
    <t>С-185А</t>
  </si>
  <si>
    <t>С-190</t>
  </si>
  <si>
    <t>С-190А</t>
  </si>
  <si>
    <t>С-192</t>
  </si>
  <si>
    <t>Блуза, застежка-поло</t>
  </si>
  <si>
    <t>С-192А</t>
  </si>
  <si>
    <t>С-194</t>
  </si>
  <si>
    <t>Блуза с длинным рукавом</t>
  </si>
  <si>
    <t>С-195</t>
  </si>
  <si>
    <t>С-195А</t>
  </si>
  <si>
    <t>С-196</t>
  </si>
  <si>
    <t>С-196А</t>
  </si>
  <si>
    <t>С-196Б</t>
  </si>
  <si>
    <t>С-197</t>
  </si>
  <si>
    <t>Блузон, рукав 3/4</t>
  </si>
  <si>
    <t>С-154</t>
  </si>
  <si>
    <t>88-92</t>
  </si>
  <si>
    <t>С-191</t>
  </si>
  <si>
    <t>С-191А</t>
  </si>
  <si>
    <t>С-199</t>
  </si>
  <si>
    <t>С-199А</t>
  </si>
  <si>
    <t>С-200</t>
  </si>
  <si>
    <t>Блуза-поло с коротким рукавом</t>
  </si>
  <si>
    <t>С-200А</t>
  </si>
  <si>
    <t>С-203</t>
  </si>
  <si>
    <t>С-203А</t>
  </si>
  <si>
    <t>С-204</t>
  </si>
  <si>
    <t>С-204А</t>
  </si>
  <si>
    <t>С-206</t>
  </si>
  <si>
    <t>С-206А</t>
  </si>
  <si>
    <t>С-206Б</t>
  </si>
  <si>
    <t>С-210</t>
  </si>
  <si>
    <t>92-112</t>
  </si>
  <si>
    <t>Брюки</t>
  </si>
  <si>
    <t>С-211</t>
  </si>
  <si>
    <t>100-112</t>
  </si>
  <si>
    <t>Брюки,велюр</t>
  </si>
  <si>
    <t>С-214</t>
  </si>
  <si>
    <t>С-214А</t>
  </si>
  <si>
    <t>С-215</t>
  </si>
  <si>
    <t>Жилет</t>
  </si>
  <si>
    <t>Джемпер</t>
  </si>
  <si>
    <t>С-215А</t>
  </si>
  <si>
    <t>С-215Б</t>
  </si>
  <si>
    <t>С-217</t>
  </si>
  <si>
    <t>С-217А</t>
  </si>
  <si>
    <t>С-224</t>
  </si>
  <si>
    <t>С-224А</t>
  </si>
  <si>
    <t>С-225</t>
  </si>
  <si>
    <t>С-225А</t>
  </si>
  <si>
    <t>С-225Б</t>
  </si>
  <si>
    <t>С-226</t>
  </si>
  <si>
    <t>С-226А</t>
  </si>
  <si>
    <t>С-226Б</t>
  </si>
  <si>
    <t>Блуза с перекрутом</t>
  </si>
  <si>
    <t>Блуза нарядная</t>
  </si>
  <si>
    <t>С-227</t>
  </si>
  <si>
    <t>Сарафан</t>
  </si>
  <si>
    <t>С-227А</t>
  </si>
  <si>
    <t>С-228</t>
  </si>
  <si>
    <t>С-228А</t>
  </si>
  <si>
    <t>С-228Б</t>
  </si>
  <si>
    <t>С-229</t>
  </si>
  <si>
    <t>Блуза с пряжкой</t>
  </si>
  <si>
    <t>С-233А</t>
  </si>
  <si>
    <t>С-233Б</t>
  </si>
  <si>
    <t>С-235</t>
  </si>
  <si>
    <t>С-234</t>
  </si>
  <si>
    <t>С-238</t>
  </si>
  <si>
    <t>С231-С232</t>
  </si>
  <si>
    <t>Майка+Брюки</t>
  </si>
  <si>
    <t>М-гладкокр.,  Бр.-набивка</t>
  </si>
  <si>
    <t>С236</t>
  </si>
  <si>
    <t>Блуза с кор.рукавом</t>
  </si>
  <si>
    <t>С-237</t>
  </si>
  <si>
    <t>Блуза без рукава</t>
  </si>
  <si>
    <t>С-239</t>
  </si>
  <si>
    <t>Двухцвет.</t>
  </si>
  <si>
    <t>С-242</t>
  </si>
  <si>
    <t>С-241</t>
  </si>
  <si>
    <t>С -241А</t>
  </si>
  <si>
    <t>С 241Б</t>
  </si>
  <si>
    <t>С-242А</t>
  </si>
  <si>
    <t>С-245</t>
  </si>
  <si>
    <t>С-245А</t>
  </si>
  <si>
    <t>С-245Б</t>
  </si>
  <si>
    <t>С-202</t>
  </si>
  <si>
    <t>С-244</t>
  </si>
  <si>
    <t>С-255</t>
  </si>
  <si>
    <t>С-255А</t>
  </si>
  <si>
    <t>С-255Б</t>
  </si>
  <si>
    <t>Блузка</t>
  </si>
  <si>
    <t>С-256</t>
  </si>
  <si>
    <t>С 256А</t>
  </si>
  <si>
    <t>С-256Б</t>
  </si>
  <si>
    <t>С-254</t>
  </si>
  <si>
    <t>Купон</t>
  </si>
  <si>
    <t>С-254А</t>
  </si>
  <si>
    <t>С-254Б</t>
  </si>
  <si>
    <t>С 185Б</t>
  </si>
  <si>
    <t>С-246</t>
  </si>
  <si>
    <t>Блузка с мал.рук.</t>
  </si>
  <si>
    <t>С-257</t>
  </si>
  <si>
    <t>104-116</t>
  </si>
  <si>
    <t>С-250</t>
  </si>
  <si>
    <t>Ю бка корот.</t>
  </si>
  <si>
    <t>разные</t>
  </si>
  <si>
    <t>Юбка длинн.</t>
  </si>
  <si>
    <t>Цена с отсрочкой платежа</t>
  </si>
  <si>
    <t>Опт</t>
  </si>
  <si>
    <t>С-260</t>
  </si>
  <si>
    <t>С-260А</t>
  </si>
  <si>
    <t>Мелкая клетка</t>
  </si>
  <si>
    <t>С-261</t>
  </si>
  <si>
    <t>Блузка с кор.рук.</t>
  </si>
  <si>
    <t>88-100</t>
  </si>
  <si>
    <t>С-263</t>
  </si>
  <si>
    <t>Блузка с длин.рук.</t>
  </si>
  <si>
    <t>С-264</t>
  </si>
  <si>
    <t>"поло" с длин.рук.</t>
  </si>
  <si>
    <t>С-264А</t>
  </si>
  <si>
    <t>С-265</t>
  </si>
  <si>
    <t>Водолазка с брошью</t>
  </si>
  <si>
    <t>С-265А</t>
  </si>
  <si>
    <t>С-266</t>
  </si>
  <si>
    <t>С-266А</t>
  </si>
  <si>
    <t>С-267</t>
  </si>
  <si>
    <t>С-267А</t>
  </si>
  <si>
    <t>С-259</t>
  </si>
  <si>
    <t>С-259А</t>
  </si>
  <si>
    <t>С-259В</t>
  </si>
  <si>
    <t>Блузка с хомутиком,3/4рук</t>
  </si>
  <si>
    <t>Комб-ное с набив.эл.сетк</t>
  </si>
  <si>
    <t>С-269</t>
  </si>
  <si>
    <t>С-269А</t>
  </si>
  <si>
    <t>С272-273</t>
  </si>
  <si>
    <t>Пижама(длин.рук. и брюки)</t>
  </si>
  <si>
    <t>С272А-273А</t>
  </si>
  <si>
    <t>С274-275</t>
  </si>
  <si>
    <t>С-276</t>
  </si>
  <si>
    <t>С-276А</t>
  </si>
  <si>
    <t>С-278</t>
  </si>
  <si>
    <t>Жаккард</t>
  </si>
  <si>
    <t>С-278А</t>
  </si>
  <si>
    <t>Блуза с бантом</t>
  </si>
  <si>
    <t>С-277</t>
  </si>
  <si>
    <t>С-277А</t>
  </si>
  <si>
    <t>С-281</t>
  </si>
  <si>
    <t>С-281А</t>
  </si>
  <si>
    <t>С-282</t>
  </si>
  <si>
    <t>С-282А</t>
  </si>
  <si>
    <t>Сорочка</t>
  </si>
  <si>
    <t>С-286</t>
  </si>
  <si>
    <t>С 286А</t>
  </si>
  <si>
    <t>С-286Б</t>
  </si>
  <si>
    <t>С-288</t>
  </si>
  <si>
    <t>С-288А</t>
  </si>
  <si>
    <t>С-288Б</t>
  </si>
  <si>
    <t>Кардиган</t>
  </si>
  <si>
    <t>С-289</t>
  </si>
  <si>
    <t>С284-285</t>
  </si>
  <si>
    <t>Комплект             (майка, трусы)</t>
  </si>
  <si>
    <t>С-220</t>
  </si>
  <si>
    <t>100-104</t>
  </si>
  <si>
    <t>ноч.сорочка</t>
  </si>
  <si>
    <t>С-220А</t>
  </si>
  <si>
    <t>С-290</t>
  </si>
  <si>
    <t>С-290А</t>
  </si>
  <si>
    <t>С-291</t>
  </si>
  <si>
    <t>С-293</t>
  </si>
  <si>
    <t>С293А</t>
  </si>
  <si>
    <t>С-293В</t>
  </si>
  <si>
    <t>С-294</t>
  </si>
  <si>
    <t>С-298</t>
  </si>
  <si>
    <t>С 294А</t>
  </si>
  <si>
    <t>С 294В</t>
  </si>
  <si>
    <t>С 296А</t>
  </si>
  <si>
    <t>С 298А</t>
  </si>
  <si>
    <t>С 297А</t>
  </si>
  <si>
    <t>С 297В</t>
  </si>
  <si>
    <t>Леопард</t>
  </si>
  <si>
    <t>С-296Б</t>
  </si>
  <si>
    <t xml:space="preserve">С-296 </t>
  </si>
  <si>
    <t>С-297</t>
  </si>
  <si>
    <t>Жакет</t>
  </si>
  <si>
    <t>С-295</t>
  </si>
  <si>
    <t>Клетка</t>
  </si>
  <si>
    <t>С-301</t>
  </si>
  <si>
    <t>С-304</t>
  </si>
  <si>
    <t>С-311</t>
  </si>
  <si>
    <t>С -311А</t>
  </si>
  <si>
    <t>С-311Б</t>
  </si>
  <si>
    <t xml:space="preserve">           232-02-54,210-14-63, 210-14-64(ф), 232-83-19(ф)</t>
  </si>
  <si>
    <t>тел.: (351) 232-83-06,232-83-24, 232-83-76,232-83-26,               ИНН 7447078659,КПП 744701001</t>
  </si>
  <si>
    <t>ул. Тарасова,45                                                                                                БИК 047501602</t>
  </si>
  <si>
    <t>454092  г. Челябинск                                                                               к/с 30101810700000000602</t>
  </si>
  <si>
    <t>Почтовый адрес:                                                                                     р/с 40702810472000107641</t>
  </si>
  <si>
    <t>Банк ОАО «Челиндбанк», г. Челябинск                                                 Г. ЧЕЛЯБИНСК</t>
  </si>
  <si>
    <t xml:space="preserve">БИК 047501711, ИНН 7447078659, КПП 744701001                   8597 СБЕРБАНКА  РОССИИ   </t>
  </si>
  <si>
    <t>к\с  30101810400000000711                                                               ЧЕЛЯБИНСКОЕ ОТДЕЛЕНИЕ</t>
  </si>
  <si>
    <t>Р\с  40702810307170000971                                                               АК СБЕРБАНК РФ (ОАО)</t>
  </si>
  <si>
    <t xml:space="preserve">ООО «Силуэт-Классик»                                                                        ООО «Силуэт-Классик» </t>
  </si>
  <si>
    <t>Цветные</t>
  </si>
  <si>
    <t>52-64</t>
  </si>
  <si>
    <t>1091СП</t>
  </si>
  <si>
    <t>Трусы  мальчик.</t>
  </si>
  <si>
    <t>52-72</t>
  </si>
  <si>
    <t>Майка, хлопок</t>
  </si>
  <si>
    <t>Фуфайка</t>
  </si>
  <si>
    <t>Шорты, трикотаж</t>
  </si>
  <si>
    <t>466А</t>
  </si>
  <si>
    <t>Трусы для мальчиков</t>
  </si>
  <si>
    <t>64,68,76</t>
  </si>
  <si>
    <t>Трусы для девочек</t>
  </si>
  <si>
    <t>52-76</t>
  </si>
  <si>
    <t>Ползунки, хлопок</t>
  </si>
  <si>
    <t>40-52</t>
  </si>
  <si>
    <t>ДЕТСКОЕ</t>
  </si>
  <si>
    <t>Фуфайка, хлопок</t>
  </si>
  <si>
    <t>92-116</t>
  </si>
  <si>
    <t>однот.</t>
  </si>
  <si>
    <t>1237А</t>
  </si>
  <si>
    <t>Полоска</t>
  </si>
  <si>
    <t>1187Б</t>
  </si>
  <si>
    <t>Цветное</t>
  </si>
  <si>
    <t>Топ, хлопок</t>
  </si>
  <si>
    <t>42-48</t>
  </si>
  <si>
    <t>1151,1151А</t>
  </si>
  <si>
    <t>1184Б</t>
  </si>
  <si>
    <t>Серый,синий</t>
  </si>
  <si>
    <t>Джемпер мужской</t>
  </si>
  <si>
    <t>96-108</t>
  </si>
  <si>
    <t>Бриджи, хлопок с лайкрой</t>
  </si>
  <si>
    <t>96-120</t>
  </si>
  <si>
    <t>1090 сп</t>
  </si>
  <si>
    <t>Белый</t>
  </si>
  <si>
    <t>96-100</t>
  </si>
  <si>
    <t>42-44</t>
  </si>
  <si>
    <t>42-50</t>
  </si>
  <si>
    <t>Белый,черный, бежевый</t>
  </si>
  <si>
    <t>100-124</t>
  </si>
  <si>
    <t>Шорты, хлопок</t>
  </si>
  <si>
    <t>92-108</t>
  </si>
  <si>
    <t>Туника,хлопок</t>
  </si>
  <si>
    <t>Халат,хлопок</t>
  </si>
  <si>
    <t>104-112</t>
  </si>
  <si>
    <t xml:space="preserve">  </t>
  </si>
  <si>
    <t>100-120</t>
  </si>
  <si>
    <t>Хлопок(платье)</t>
  </si>
  <si>
    <t>88-116</t>
  </si>
  <si>
    <t>Гладкокр.</t>
  </si>
  <si>
    <t>100-116</t>
  </si>
  <si>
    <t xml:space="preserve">Бриджи, </t>
  </si>
  <si>
    <t>96-128</t>
  </si>
  <si>
    <t>406сп</t>
  </si>
  <si>
    <t>Черный, цветное</t>
  </si>
  <si>
    <t>Белый,черный</t>
  </si>
  <si>
    <t>Коричневый</t>
  </si>
  <si>
    <t>52-56</t>
  </si>
  <si>
    <t xml:space="preserve"> xc</t>
  </si>
  <si>
    <t>44-52</t>
  </si>
  <si>
    <t>92-100</t>
  </si>
  <si>
    <t>Синий</t>
  </si>
  <si>
    <t>46-54</t>
  </si>
  <si>
    <t>ТРИКОТАЖ</t>
  </si>
  <si>
    <t>Хлопок</t>
  </si>
  <si>
    <t>Комбин.</t>
  </si>
  <si>
    <t>Бельевая вискоза</t>
  </si>
  <si>
    <t>96-116</t>
  </si>
  <si>
    <t>88-112</t>
  </si>
  <si>
    <t>88-120</t>
  </si>
  <si>
    <t>92-120</t>
  </si>
  <si>
    <t>Эласич.сетка</t>
  </si>
  <si>
    <t>НОЧНЫЕ СОРОЧКИ</t>
  </si>
  <si>
    <t>500/501</t>
  </si>
  <si>
    <t>517/518</t>
  </si>
  <si>
    <t>512/513</t>
  </si>
  <si>
    <t>510/511</t>
  </si>
  <si>
    <t>494/495</t>
  </si>
  <si>
    <t>491/492</t>
  </si>
  <si>
    <t>489/464</t>
  </si>
  <si>
    <t>486/487</t>
  </si>
  <si>
    <t>465/216</t>
  </si>
  <si>
    <t>442/443</t>
  </si>
  <si>
    <t>440/441</t>
  </si>
  <si>
    <t>433/376</t>
  </si>
  <si>
    <t>Хлопок-фуф.на тонк.бретелях,шорт</t>
  </si>
  <si>
    <t>92-96</t>
  </si>
  <si>
    <t>427/428</t>
  </si>
  <si>
    <t>425/426</t>
  </si>
  <si>
    <t>Хлопок-фуфайка, своб.брюки3/4</t>
  </si>
  <si>
    <t>420/421</t>
  </si>
  <si>
    <t>Хлопок,махр.</t>
  </si>
  <si>
    <t>408/411</t>
  </si>
  <si>
    <t>Хлопок фуфайка брюки</t>
  </si>
  <si>
    <t>404/376</t>
  </si>
  <si>
    <t>402а/216</t>
  </si>
  <si>
    <t>Хлопок туника бриджи</t>
  </si>
  <si>
    <t>402/216</t>
  </si>
  <si>
    <t>Хлопок майка,капри</t>
  </si>
  <si>
    <t>401/382</t>
  </si>
  <si>
    <t>Хлопок фуфайка бриджи</t>
  </si>
  <si>
    <t>400/293</t>
  </si>
  <si>
    <t xml:space="preserve">Хлопок   фуфайка бриджи  </t>
  </si>
  <si>
    <t>392/393</t>
  </si>
  <si>
    <t>364/1090</t>
  </si>
  <si>
    <t>364/502</t>
  </si>
  <si>
    <t>364/406</t>
  </si>
  <si>
    <t>Хлопок фуфайка,брюки</t>
  </si>
  <si>
    <t>364/382</t>
  </si>
  <si>
    <t>364/376</t>
  </si>
  <si>
    <t>Хлопок фуфайка,бриджи</t>
  </si>
  <si>
    <t>364/227</t>
  </si>
  <si>
    <t>364/216</t>
  </si>
  <si>
    <t>Хлопок майка,шорты</t>
  </si>
  <si>
    <t>46-50</t>
  </si>
  <si>
    <t>360/361</t>
  </si>
  <si>
    <t>324/216</t>
  </si>
  <si>
    <t>Хлопок пижама</t>
  </si>
  <si>
    <t>315/216</t>
  </si>
  <si>
    <t>315/306</t>
  </si>
  <si>
    <t>Хлопок майка шорты</t>
  </si>
  <si>
    <t>311/312</t>
  </si>
  <si>
    <t>Хлопок футболка шорты</t>
  </si>
  <si>
    <t>277/278</t>
  </si>
  <si>
    <t>Хлопок    майка шорты</t>
  </si>
  <si>
    <t>254/256</t>
  </si>
  <si>
    <t>204/1090сп</t>
  </si>
  <si>
    <t>204/502</t>
  </si>
  <si>
    <t>204/216</t>
  </si>
  <si>
    <t>204/140</t>
  </si>
  <si>
    <t>191/179А</t>
  </si>
  <si>
    <t>Хлопок        фуфайка, бриджи</t>
  </si>
  <si>
    <t>180/179</t>
  </si>
  <si>
    <t>Хлопок        фуфайка, брюки</t>
  </si>
  <si>
    <t>139/295</t>
  </si>
  <si>
    <t>139/217</t>
  </si>
  <si>
    <t>Хлопок   майка,брюки</t>
  </si>
  <si>
    <t>1266/382</t>
  </si>
  <si>
    <t>Хлопок               майка, трусы</t>
  </si>
  <si>
    <t>1266/1140</t>
  </si>
  <si>
    <t>Хлопок     топ,шорты</t>
  </si>
  <si>
    <t>84-96</t>
  </si>
  <si>
    <t>1242/1245</t>
  </si>
  <si>
    <t>Хлопок-топ,шорт</t>
  </si>
  <si>
    <t>1242/399</t>
  </si>
  <si>
    <t>1180/1181</t>
  </si>
  <si>
    <t>1124/1115</t>
  </si>
  <si>
    <t xml:space="preserve"> Хлопок фуфайка с капюшоном,брюки</t>
  </si>
  <si>
    <t>1045/140</t>
  </si>
  <si>
    <t>ПИЖАМЫ</t>
  </si>
  <si>
    <t>84-97</t>
  </si>
  <si>
    <t>1250\1251</t>
  </si>
  <si>
    <t>Эласт.сетка бюстгальт.,стринги</t>
  </si>
  <si>
    <t>70-80ВС</t>
  </si>
  <si>
    <t>1233/1301</t>
  </si>
  <si>
    <t>70-75ВС</t>
  </si>
  <si>
    <t>1232/1231</t>
  </si>
  <si>
    <r>
      <rPr>
        <i/>
        <sz val="9"/>
        <rFont val="Times New Roman"/>
        <family val="1"/>
      </rPr>
      <t>Эласт.сетка комбинац.,стринги</t>
    </r>
  </si>
  <si>
    <t>1230/1231</t>
  </si>
  <si>
    <t>1228/1231</t>
  </si>
  <si>
    <t>1228/1229</t>
  </si>
  <si>
    <t>Хлопок  топ,шорты</t>
  </si>
  <si>
    <t>1058/1059</t>
  </si>
  <si>
    <t>Хлопок,бюст.трусы</t>
  </si>
  <si>
    <t>70-80 АВС</t>
  </si>
  <si>
    <t>985/1128</t>
  </si>
  <si>
    <t>65С    70-75ВС</t>
  </si>
  <si>
    <t>901/1140сп</t>
  </si>
  <si>
    <t>Вискоза</t>
  </si>
  <si>
    <t>70-85ВСД</t>
  </si>
  <si>
    <t>523/524</t>
  </si>
  <si>
    <t>Эласт. Кружево</t>
  </si>
  <si>
    <t>75-85 В,С,Д</t>
  </si>
  <si>
    <t>*460/504</t>
  </si>
  <si>
    <t>Эласт.сетка</t>
  </si>
  <si>
    <t>80-90ВСД</t>
  </si>
  <si>
    <t>*460/475</t>
  </si>
  <si>
    <t>75-90АВСД</t>
  </si>
  <si>
    <t>*460/319</t>
  </si>
  <si>
    <t>Хлопок бюстгал., трусы</t>
  </si>
  <si>
    <t>70-85АВС</t>
  </si>
  <si>
    <t>*395/397</t>
  </si>
  <si>
    <t>Элас. кружево  бюстгальтер, трусы</t>
  </si>
  <si>
    <t>75-90 ВСД</t>
  </si>
  <si>
    <t>*368/319</t>
  </si>
  <si>
    <t>Элас.сетка, кружево   бюстгал. трусы</t>
  </si>
  <si>
    <t>70-85 АВСД</t>
  </si>
  <si>
    <t>366/367</t>
  </si>
  <si>
    <t>Комбинированный   бюстгал., трусы</t>
  </si>
  <si>
    <t>70-85 ВСД</t>
  </si>
  <si>
    <t>*358/365</t>
  </si>
  <si>
    <t>80-95 ВСД,ДД</t>
  </si>
  <si>
    <t>*326/327</t>
  </si>
  <si>
    <t>Цветной</t>
  </si>
  <si>
    <t>Хлопок     бюстгальтер,трусы</t>
  </si>
  <si>
    <t>279/280</t>
  </si>
  <si>
    <r>
      <rPr>
        <i/>
        <sz val="9"/>
        <rFont val="Times New Roman"/>
        <family val="1"/>
      </rPr>
      <t xml:space="preserve"> Эласт.кружево, дубляж</t>
    </r>
  </si>
  <si>
    <t>273/268</t>
  </si>
  <si>
    <t>Бюст.трусы Вискоза, дубляж</t>
  </si>
  <si>
    <t>258/259</t>
  </si>
  <si>
    <t>Хлопок трусы, бюстгальтер</t>
  </si>
  <si>
    <t>75-85ВС</t>
  </si>
  <si>
    <t>232/241</t>
  </si>
  <si>
    <r>
      <rPr>
        <sz val="9"/>
        <rFont val="Times New Roman"/>
        <family val="1"/>
      </rPr>
      <t>Свыше 100 тыс.руб.   15%</t>
    </r>
  </si>
  <si>
    <r>
      <rPr>
        <sz val="9"/>
        <rFont val="Times New Roman"/>
        <family val="1"/>
      </rPr>
      <t>50-100 тыс.руб.   13%</t>
    </r>
  </si>
  <si>
    <r>
      <rPr>
        <sz val="9"/>
        <rFont val="Times New Roman"/>
        <family val="1"/>
      </rPr>
      <t>20-50 тыс.руб.   9%</t>
    </r>
  </si>
  <si>
    <r>
      <rPr>
        <sz val="9"/>
        <rFont val="Times New Roman"/>
        <family val="1"/>
      </rPr>
      <t>10-20 тыс.руб.   6%</t>
    </r>
  </si>
  <si>
    <t>Цена оптовая</t>
  </si>
  <si>
    <t>Состав сырья</t>
  </si>
  <si>
    <t>Размеры</t>
  </si>
  <si>
    <t>КОМПЛЕКТЫ</t>
  </si>
  <si>
    <t>* бюстгальтер на косточке</t>
  </si>
  <si>
    <r>
      <rPr>
        <i/>
        <sz val="9"/>
        <rFont val="Times New Roman"/>
        <family val="1"/>
      </rPr>
      <t>Беж.чер.</t>
    </r>
  </si>
  <si>
    <r>
      <rPr>
        <i/>
        <sz val="9"/>
        <rFont val="Times New Roman"/>
        <family val="1"/>
      </rPr>
      <t>Грация, эластан</t>
    </r>
  </si>
  <si>
    <t>75-95 АВСД</t>
  </si>
  <si>
    <r>
      <rPr>
        <i/>
        <sz val="9"/>
        <rFont val="Times New Roman"/>
        <family val="1"/>
      </rPr>
      <t>Бел.беж.чер</t>
    </r>
  </si>
  <si>
    <r>
      <rPr>
        <i/>
        <sz val="9"/>
        <rFont val="Times New Roman"/>
        <family val="1"/>
      </rPr>
      <t>Полуграция, хлопок,эластан</t>
    </r>
  </si>
  <si>
    <t>90-110 АВСД</t>
  </si>
  <si>
    <t>ГРАЦИЯ, ПОЛУГРАЦИЯ</t>
  </si>
  <si>
    <t>Бежевый, черный</t>
  </si>
  <si>
    <r>
      <rPr>
        <i/>
        <sz val="9"/>
        <rFont val="Times New Roman"/>
        <family val="1"/>
      </rPr>
      <t>Трусы,  эластан</t>
    </r>
  </si>
  <si>
    <t>70-95 по       95-125</t>
  </si>
  <si>
    <r>
      <rPr>
        <i/>
        <sz val="9"/>
        <rFont val="Times New Roman"/>
        <family val="1"/>
      </rPr>
      <t>Панталоны утяжки</t>
    </r>
  </si>
  <si>
    <t>67-94 по       97-124</t>
  </si>
  <si>
    <r>
      <rPr>
        <i/>
        <sz val="9"/>
        <rFont val="Times New Roman"/>
        <family val="1"/>
      </rPr>
      <t>Трусы, эластан</t>
    </r>
  </si>
  <si>
    <t>67-94 по        97-124</t>
  </si>
  <si>
    <t>УТЯЖКИ</t>
  </si>
  <si>
    <t>С 285</t>
  </si>
  <si>
    <t>С 283</t>
  </si>
  <si>
    <t>Стринги,эл.сетка</t>
  </si>
  <si>
    <t>44-50</t>
  </si>
  <si>
    <r>
      <rPr>
        <i/>
        <sz val="9"/>
        <rFont val="Times New Roman"/>
        <family val="1"/>
      </rPr>
      <t>Стринги, эластан,кружево</t>
    </r>
  </si>
  <si>
    <r>
      <rPr>
        <i/>
        <sz val="9"/>
        <rFont val="Times New Roman"/>
        <family val="1"/>
      </rPr>
      <t>Вышивка на сетке, эластан</t>
    </r>
  </si>
  <si>
    <t>44-48</t>
  </si>
  <si>
    <r>
      <rPr>
        <i/>
        <sz val="9"/>
        <rFont val="Times New Roman"/>
        <family val="1"/>
      </rPr>
      <t>Стринги, эластан</t>
    </r>
  </si>
  <si>
    <t>Хлопок  (Мужские)</t>
  </si>
  <si>
    <t>70-112</t>
  </si>
  <si>
    <r>
      <rPr>
        <i/>
        <sz val="9"/>
        <rFont val="Times New Roman"/>
        <family val="1"/>
      </rPr>
      <t>Стринги, эласт.сетка</t>
    </r>
  </si>
  <si>
    <r>
      <rPr>
        <i/>
        <sz val="9"/>
        <rFont val="Times New Roman"/>
        <family val="1"/>
      </rPr>
      <t>Эластан</t>
    </r>
  </si>
  <si>
    <t>44\46,46\50</t>
  </si>
  <si>
    <t>1215,1215А</t>
  </si>
  <si>
    <t>1214А</t>
  </si>
  <si>
    <t>Бел,чер,беж</t>
  </si>
  <si>
    <t>шампань,синие</t>
  </si>
  <si>
    <t>Эластан</t>
  </si>
  <si>
    <t>44/46,48/50</t>
  </si>
  <si>
    <t>1212А</t>
  </si>
  <si>
    <t>серые,зеленые</t>
  </si>
  <si>
    <t>44\46,48\50</t>
  </si>
  <si>
    <t>Стринги, хлопок</t>
  </si>
  <si>
    <t>1159Б</t>
  </si>
  <si>
    <t>1156СП</t>
  </si>
  <si>
    <t>В цвете</t>
  </si>
  <si>
    <r>
      <rPr>
        <i/>
        <sz val="9"/>
        <rFont val="Times New Roman"/>
        <family val="1"/>
      </rPr>
      <t>Эластан, кружево</t>
    </r>
  </si>
  <si>
    <t>бел,беж,чер.</t>
  </si>
  <si>
    <t>1128СП</t>
  </si>
  <si>
    <t>Хлопок  (мужские)</t>
  </si>
  <si>
    <t>76-106</t>
  </si>
  <si>
    <t>Эластан,кружево</t>
  </si>
  <si>
    <t>Белый.черный</t>
  </si>
  <si>
    <r>
      <rPr>
        <i/>
        <sz val="9"/>
        <rFont val="Times New Roman"/>
        <family val="1"/>
      </rPr>
      <t>Хлопок с лайкрой, кружево</t>
    </r>
  </si>
  <si>
    <t>96 -116</t>
  </si>
  <si>
    <t>1073СП</t>
  </si>
  <si>
    <t>1072СП</t>
  </si>
  <si>
    <t>Бел.черн.беж.</t>
  </si>
  <si>
    <t>96-124</t>
  </si>
  <si>
    <t>1071СП</t>
  </si>
  <si>
    <r>
      <rPr>
        <i/>
        <sz val="9"/>
        <rFont val="Times New Roman"/>
        <family val="1"/>
      </rPr>
      <t>Хлопок с лайкрой</t>
    </r>
  </si>
  <si>
    <t>1067СП</t>
  </si>
  <si>
    <t>1065СП</t>
  </si>
  <si>
    <t>Хлопок,  (мужские)</t>
  </si>
  <si>
    <t>997СП</t>
  </si>
  <si>
    <t>Белый, черный</t>
  </si>
  <si>
    <t>994СП</t>
  </si>
  <si>
    <t>990СП</t>
  </si>
  <si>
    <t>Хлоп.,эласт.круж.</t>
  </si>
  <si>
    <t>90-120</t>
  </si>
  <si>
    <t>990А</t>
  </si>
  <si>
    <t>90-105</t>
  </si>
  <si>
    <t>990А элас.</t>
  </si>
  <si>
    <t>980СП</t>
  </si>
  <si>
    <t xml:space="preserve">Белый,черный, </t>
  </si>
  <si>
    <t>100-108</t>
  </si>
  <si>
    <t>979СП</t>
  </si>
  <si>
    <r>
      <rPr>
        <i/>
        <sz val="9"/>
        <rFont val="Times New Roman"/>
        <family val="1"/>
      </rPr>
      <t>Эласт. кружево</t>
    </r>
  </si>
  <si>
    <t>104-124</t>
  </si>
  <si>
    <t>Белые,роз.</t>
  </si>
  <si>
    <t>Эл.круж.</t>
  </si>
  <si>
    <t>Однот,наб.</t>
  </si>
  <si>
    <t>Вискоза( мужск)</t>
  </si>
  <si>
    <t>76-100</t>
  </si>
  <si>
    <t>82-112</t>
  </si>
  <si>
    <t>Эл.сетка</t>
  </si>
  <si>
    <t>Белые</t>
  </si>
  <si>
    <t>Хлопок,эл.круж.</t>
  </si>
  <si>
    <t>75-100</t>
  </si>
  <si>
    <t>80-100</t>
  </si>
  <si>
    <t>92-166</t>
  </si>
  <si>
    <t>Черный,бел.</t>
  </si>
  <si>
    <t>Бежевый</t>
  </si>
  <si>
    <t>Белый,чер,беж</t>
  </si>
  <si>
    <t>247-347</t>
  </si>
  <si>
    <t>246-346</t>
  </si>
  <si>
    <r>
      <rPr>
        <i/>
        <sz val="9"/>
        <rFont val="Times New Roman"/>
        <family val="1"/>
      </rPr>
      <t>Хлопок, эласт.кружево</t>
    </r>
  </si>
  <si>
    <t>Стринги, эластик</t>
  </si>
  <si>
    <t>42-46</t>
  </si>
  <si>
    <t>Вышивка на сетке</t>
  </si>
  <si>
    <t>Панталоны, хлопок</t>
  </si>
  <si>
    <t>104-128</t>
  </si>
  <si>
    <r>
      <rPr>
        <i/>
        <sz val="9"/>
        <rFont val="Times New Roman"/>
        <family val="1"/>
      </rPr>
      <t>Эласт.сетка</t>
    </r>
  </si>
  <si>
    <t>ТРУСЫ</t>
  </si>
  <si>
    <t>Кружево на дубляже</t>
  </si>
  <si>
    <t>*1310</t>
  </si>
  <si>
    <r>
      <rPr>
        <i/>
        <sz val="9"/>
        <rFont val="Times New Roman"/>
        <family val="1"/>
      </rPr>
      <t>Эластан, вышивка на сетке</t>
    </r>
  </si>
  <si>
    <t>70-85 АВС</t>
  </si>
  <si>
    <t>*1307</t>
  </si>
  <si>
    <t>75-80 АВС</t>
  </si>
  <si>
    <t>*1304</t>
  </si>
  <si>
    <r>
      <rPr>
        <i/>
        <sz val="9"/>
        <rFont val="Times New Roman"/>
        <family val="1"/>
      </rPr>
      <t>Эласт. кружево, эластан</t>
    </r>
  </si>
  <si>
    <t>65-85АА,АВС</t>
  </si>
  <si>
    <t>*1303</t>
  </si>
  <si>
    <r>
      <rPr>
        <i/>
        <sz val="9"/>
        <rFont val="Times New Roman"/>
        <family val="1"/>
      </rPr>
      <t>Кружево, эластан</t>
    </r>
  </si>
  <si>
    <t>85-110   ВСД ДД</t>
  </si>
  <si>
    <r>
      <rPr>
        <i/>
        <sz val="9"/>
        <rFont val="Times New Roman"/>
        <family val="1"/>
      </rPr>
      <t>Эласт. кружево, дубляж</t>
    </r>
  </si>
  <si>
    <t>65-75АА,АВ</t>
  </si>
  <si>
    <t>*1260</t>
  </si>
  <si>
    <t>80-100 АВСД ДД</t>
  </si>
  <si>
    <t>Белый,черный,бежевый</t>
  </si>
  <si>
    <t>80-95   АВСД ДД</t>
  </si>
  <si>
    <r>
      <rPr>
        <i/>
        <sz val="9"/>
        <rFont val="Times New Roman"/>
        <family val="1"/>
      </rPr>
      <t>эластан, вышивка на сетке</t>
    </r>
  </si>
  <si>
    <t>80-110    ВСД ДД</t>
  </si>
  <si>
    <t xml:space="preserve">  1246А</t>
  </si>
  <si>
    <t>75-110     ВСД ДД</t>
  </si>
  <si>
    <t>*1233</t>
  </si>
  <si>
    <t>Вышивка на сетке, дубляж</t>
  </si>
  <si>
    <t>70-75 АВС</t>
  </si>
  <si>
    <t>*1232</t>
  </si>
  <si>
    <r>
      <rPr>
        <i/>
        <sz val="9"/>
        <rFont val="Times New Roman"/>
        <family val="1"/>
      </rPr>
      <t>Эласт.кружево</t>
    </r>
  </si>
  <si>
    <t>*1225</t>
  </si>
  <si>
    <r>
      <rPr>
        <i/>
        <sz val="9"/>
        <rFont val="Times New Roman"/>
        <family val="1"/>
      </rPr>
      <t>Эласт.кружево, эластан</t>
    </r>
  </si>
  <si>
    <t>70-90 АВСД</t>
  </si>
  <si>
    <t>Эл.круж.,дубляж</t>
  </si>
  <si>
    <t>75-90В-ДД 95ВСД</t>
  </si>
  <si>
    <t>1205А</t>
  </si>
  <si>
    <r>
      <rPr>
        <i/>
        <sz val="9"/>
        <rFont val="Times New Roman"/>
        <family val="1"/>
      </rPr>
      <t>Эл.круж., дубляж</t>
    </r>
  </si>
  <si>
    <t>75-95  АВСД ДД</t>
  </si>
  <si>
    <t>70-90  АВСД ДД</t>
  </si>
  <si>
    <t>Корсетный шелк(атлас)</t>
  </si>
  <si>
    <t>85-110ВСД,ДД</t>
  </si>
  <si>
    <t>Оливковый шампань</t>
  </si>
  <si>
    <r>
      <rPr>
        <i/>
        <sz val="9"/>
        <rFont val="Times New Roman"/>
        <family val="1"/>
      </rPr>
      <t>Эл.круж.,эластан (бочок усилен)</t>
    </r>
  </si>
  <si>
    <t xml:space="preserve">75-95     ВСД ДД </t>
  </si>
  <si>
    <t xml:space="preserve"> 1168А</t>
  </si>
  <si>
    <t>75-100     ВСД ДД F</t>
  </si>
  <si>
    <r>
      <rPr>
        <i/>
        <sz val="9"/>
        <rFont val="Times New Roman"/>
        <family val="1"/>
      </rPr>
      <t>Оливк,крас, синий,шамп</t>
    </r>
  </si>
  <si>
    <t>75-95  АВСД ДД F</t>
  </si>
  <si>
    <t>*1161А</t>
  </si>
  <si>
    <t>*1161</t>
  </si>
  <si>
    <r>
      <rPr>
        <i/>
        <sz val="9"/>
        <rFont val="Times New Roman"/>
        <family val="1"/>
      </rPr>
      <t>Эластик, кружево (усил.бретель)</t>
    </r>
  </si>
  <si>
    <t>80-110 АВСД ДД F</t>
  </si>
  <si>
    <t>цвет.шитье на белом</t>
  </si>
  <si>
    <t>Шитье,хлопок</t>
  </si>
  <si>
    <t>80-95В-G 100-110B-F</t>
  </si>
  <si>
    <t>1142А</t>
  </si>
  <si>
    <t>Шитье, хлопок</t>
  </si>
  <si>
    <t>80-90B-G 100-110B-F</t>
  </si>
  <si>
    <t>65-80 АВС 85АВ</t>
  </si>
  <si>
    <t>*1135</t>
  </si>
  <si>
    <t>Красный</t>
  </si>
  <si>
    <t>Эласт.кружево, эластан</t>
  </si>
  <si>
    <t>75-90B-ДД 95ВСД</t>
  </si>
  <si>
    <t>1134А</t>
  </si>
  <si>
    <t>75-90BCДД 95ВСД</t>
  </si>
  <si>
    <t>*1134</t>
  </si>
  <si>
    <t>*1133</t>
  </si>
  <si>
    <t>75-100 АВСД ДД F</t>
  </si>
  <si>
    <t>*1131А</t>
  </si>
  <si>
    <t>*1131</t>
  </si>
  <si>
    <t>Эластик, кружево</t>
  </si>
  <si>
    <t>80-105ВСД ДД</t>
  </si>
  <si>
    <t>70-85 ВСД,ДДF, 90ВСД,ДД</t>
  </si>
  <si>
    <t>*1121</t>
  </si>
  <si>
    <t>80-110 АВСД,ДД F</t>
  </si>
  <si>
    <t>Шитье хлопок (бретель усилена)</t>
  </si>
  <si>
    <t>80-110 ВСД,ДД</t>
  </si>
  <si>
    <r>
      <rPr>
        <i/>
        <sz val="9"/>
        <rFont val="Times New Roman"/>
        <family val="1"/>
      </rPr>
      <t>Эластан на дубляже</t>
    </r>
  </si>
  <si>
    <t>65-85 АА,АВС</t>
  </si>
  <si>
    <t>*1103</t>
  </si>
  <si>
    <r>
      <rPr>
        <i/>
        <sz val="9"/>
        <rFont val="Times New Roman"/>
        <family val="1"/>
      </rPr>
      <t>Трикотаж х\б лайкра</t>
    </r>
  </si>
  <si>
    <t>70-80 АВ</t>
  </si>
  <si>
    <t>65-85 АВС</t>
  </si>
  <si>
    <t>* 898А</t>
  </si>
  <si>
    <t>* 898</t>
  </si>
  <si>
    <t>75-110 АВСД,ДД</t>
  </si>
  <si>
    <t>На белом цв.выш</t>
  </si>
  <si>
    <t>75-110</t>
  </si>
  <si>
    <t>890А</t>
  </si>
  <si>
    <t>Кружево, дубляж</t>
  </si>
  <si>
    <t>65-80 АА,АВ</t>
  </si>
  <si>
    <t>* 812</t>
  </si>
  <si>
    <t>75-90 АВСД</t>
  </si>
  <si>
    <t>85-110 АВСД,ДД</t>
  </si>
  <si>
    <t>85-105 АВСД,ДД</t>
  </si>
  <si>
    <t>75-85 АВСД</t>
  </si>
  <si>
    <t>Шитье , хлопок</t>
  </si>
  <si>
    <t>Белый с цвет.шитьем</t>
  </si>
  <si>
    <t xml:space="preserve">75-85АВСД </t>
  </si>
  <si>
    <t>671А</t>
  </si>
  <si>
    <t>65-80 АВ</t>
  </si>
  <si>
    <t>* 564Д</t>
  </si>
  <si>
    <t>Бел,чер,</t>
  </si>
  <si>
    <t>Эластик,кружево</t>
  </si>
  <si>
    <t>80-110ВСД,ДД</t>
  </si>
  <si>
    <t>Белый, бежевый</t>
  </si>
  <si>
    <t>Шитье х/б(для кормящих)</t>
  </si>
  <si>
    <t>75-85 АВСД,ДД</t>
  </si>
  <si>
    <t xml:space="preserve">   520А</t>
  </si>
  <si>
    <t>Жаккардовый эластик</t>
  </si>
  <si>
    <t>80-90В,С,Д</t>
  </si>
  <si>
    <t>*480</t>
  </si>
  <si>
    <t>Цветное кружево</t>
  </si>
  <si>
    <t>Эласт.круж.                дубляж</t>
  </si>
  <si>
    <t>*460</t>
  </si>
  <si>
    <t xml:space="preserve">   422А</t>
  </si>
  <si>
    <t>419А</t>
  </si>
  <si>
    <t>Эластич.сетка,с выш.</t>
  </si>
  <si>
    <t>70-90 ВСД,ДДF</t>
  </si>
  <si>
    <t>Белый, черный, бежевый</t>
  </si>
  <si>
    <t>85-105          СД, ДД F</t>
  </si>
  <si>
    <t>Эластан,вышевка по сетке</t>
  </si>
  <si>
    <t>75-90 ВСД,ДДF</t>
  </si>
  <si>
    <t>368А</t>
  </si>
  <si>
    <t>Белый,Черный</t>
  </si>
  <si>
    <t>Эластичн.сетка,      с вышивкой</t>
  </si>
  <si>
    <t>Эластич.сетка,  кружево</t>
  </si>
  <si>
    <t>75-90ВСД,ДДФ</t>
  </si>
  <si>
    <t>Эластич. кружево</t>
  </si>
  <si>
    <t>75-95ВСД ДД</t>
  </si>
  <si>
    <t>*326</t>
  </si>
  <si>
    <r>
      <rPr>
        <i/>
        <sz val="9"/>
        <rFont val="Times New Roman"/>
        <family val="1"/>
      </rPr>
      <t>Эласт. сетка</t>
    </r>
  </si>
  <si>
    <t>70СД,ДД-80-90ВСД,ДД</t>
  </si>
  <si>
    <t>*317</t>
  </si>
  <si>
    <t>75СД,ДД-90СД,ДД</t>
  </si>
  <si>
    <t>белый,черный</t>
  </si>
  <si>
    <t>сетка с вышивкой</t>
  </si>
  <si>
    <t>70ВСД-90ВСД</t>
  </si>
  <si>
    <t>*291</t>
  </si>
  <si>
    <t>75Д,ДД-100ВСД</t>
  </si>
  <si>
    <t>Кружево</t>
  </si>
  <si>
    <t>80-100 ВСД ДД</t>
  </si>
  <si>
    <t>*236</t>
  </si>
  <si>
    <r>
      <rPr>
        <i/>
        <sz val="9"/>
        <rFont val="Times New Roman"/>
        <family val="1"/>
      </rPr>
      <t>Пуш-ап</t>
    </r>
  </si>
  <si>
    <t>*233</t>
  </si>
  <si>
    <r>
      <rPr>
        <i/>
        <sz val="9"/>
        <rFont val="Times New Roman"/>
        <family val="1"/>
      </rPr>
      <t>Эластан, дубляж</t>
    </r>
  </si>
  <si>
    <t>65АА-85АВС</t>
  </si>
  <si>
    <t>* 176</t>
  </si>
  <si>
    <r>
      <rPr>
        <i/>
        <sz val="9"/>
        <rFont val="Times New Roman"/>
        <family val="1"/>
      </rPr>
      <t>Крученое кружево+ эластан</t>
    </r>
  </si>
  <si>
    <t>70-85А-F, 90А-ДД</t>
  </si>
  <si>
    <t>* 172</t>
  </si>
  <si>
    <t>* 169</t>
  </si>
  <si>
    <t>* 141</t>
  </si>
  <si>
    <t>Белый,черный,синие,красные</t>
  </si>
  <si>
    <t>Эластан, сетка</t>
  </si>
  <si>
    <t>75-85 АВС</t>
  </si>
  <si>
    <t>* 108</t>
  </si>
  <si>
    <t xml:space="preserve"> Кружево на дубляже</t>
  </si>
  <si>
    <t>* 106</t>
  </si>
  <si>
    <t>70-85 ВД</t>
  </si>
  <si>
    <t>* 104</t>
  </si>
  <si>
    <t>Бюстгальтеры</t>
  </si>
  <si>
    <t xml:space="preserve">Свыше 150 тыс.   руб.   18%   </t>
  </si>
  <si>
    <t xml:space="preserve">Свыше 100 тыс.  руб.  15%  </t>
  </si>
  <si>
    <t xml:space="preserve">50-100 тыс.   руб  13% </t>
  </si>
  <si>
    <t>20-50 тыс.    руб    9%</t>
  </si>
  <si>
    <t>10-20 тыс   руб 6%</t>
  </si>
  <si>
    <t>Цена оптов.</t>
  </si>
  <si>
    <t>предоплата</t>
  </si>
  <si>
    <t>Транспортные расходы - за счет поставщика</t>
  </si>
  <si>
    <t>Прайс на корсетные изделия</t>
  </si>
  <si>
    <t>06.12.2010г.</t>
  </si>
  <si>
    <t>E-mail: w2328319@уаndex.ru</t>
  </si>
  <si>
    <t>тел./факс (351) 232-83-19, 232-83-20, 210-14-64</t>
  </si>
  <si>
    <t>ООО "Силуэт-Классик"</t>
  </si>
  <si>
    <t>454092   г.Челябинск, ул.Тарасова, д.45</t>
  </si>
  <si>
    <t>тел. (351) 232-83-24, 232-83-26, 232-83-76</t>
  </si>
  <si>
    <t>тел. (351) 232-02-54, 232-83-31, 210-14-63</t>
  </si>
  <si>
    <t>С-302</t>
  </si>
  <si>
    <t>С-302А</t>
  </si>
  <si>
    <t>С-304А</t>
  </si>
  <si>
    <t>С-308</t>
  </si>
  <si>
    <t>С-308А</t>
  </si>
  <si>
    <t>С-308В</t>
  </si>
  <si>
    <t>С-309</t>
  </si>
  <si>
    <t>С-309А</t>
  </si>
  <si>
    <t>С-309В</t>
  </si>
  <si>
    <t>С-313</t>
  </si>
  <si>
    <t>С-313А</t>
  </si>
  <si>
    <t>С-313В</t>
  </si>
  <si>
    <t>С-317</t>
  </si>
  <si>
    <t>Блузка,хлопок</t>
  </si>
  <si>
    <t>С-320</t>
  </si>
  <si>
    <t>С-321</t>
  </si>
  <si>
    <t>С-321А</t>
  </si>
  <si>
    <t>С-322</t>
  </si>
  <si>
    <t>С-322А</t>
  </si>
  <si>
    <t>С-322В</t>
  </si>
  <si>
    <t>С-323</t>
  </si>
  <si>
    <t>С-323А</t>
  </si>
  <si>
    <t>С-323В</t>
  </si>
  <si>
    <t>С-330</t>
  </si>
  <si>
    <t>С-330В</t>
  </si>
  <si>
    <t>С-330А</t>
  </si>
  <si>
    <t>С-220В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</si>
</sst>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/yy"/>
  </numFmts>
  <fonts count="41">
    <font>
      <sz val="11"/>
      <color indexed="8"/>
      <name val="Calibri"/>
      <family val="2"/>
    </font>
    <font>
      <b/>
      <i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Calibri"/>
      <family val="0"/>
    </font>
    <font>
      <u val="single"/>
      <sz val="11"/>
      <color indexed="36"/>
      <name val="Calibri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9"/>
      <name val="Arial Cyr"/>
      <family val="0"/>
    </font>
    <font>
      <b/>
      <i/>
      <sz val="9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center" vertical="distributed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/>
    </xf>
    <xf numFmtId="1" fontId="5" fillId="0" borderId="19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1" fontId="5" fillId="0" borderId="20" xfId="0" applyNumberFormat="1" applyFont="1" applyBorder="1" applyAlignment="1">
      <alignment horizontal="center" vertical="top"/>
    </xf>
    <xf numFmtId="1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/>
    </xf>
    <xf numFmtId="0" fontId="2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42" applyFont="1" applyBorder="1" applyAlignment="1" applyProtection="1">
      <alignment/>
      <protection/>
    </xf>
    <xf numFmtId="14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3" fillId="0" borderId="2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152400</xdr:rowOff>
    </xdr:from>
    <xdr:to>
      <xdr:col>2</xdr:col>
      <xdr:colOff>952500</xdr:colOff>
      <xdr:row>4</xdr:row>
      <xdr:rowOff>114300</xdr:rowOff>
    </xdr:to>
    <xdr:pic>
      <xdr:nvPicPr>
        <xdr:cNvPr id="1" name="Рисунок 2" descr="logo_min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866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95250</xdr:rowOff>
    </xdr:from>
    <xdr:to>
      <xdr:col>2</xdr:col>
      <xdr:colOff>771525</xdr:colOff>
      <xdr:row>4</xdr:row>
      <xdr:rowOff>133350</xdr:rowOff>
    </xdr:to>
    <xdr:pic>
      <xdr:nvPicPr>
        <xdr:cNvPr id="1" name="Рисунок 2" descr="logo_min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1866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5"/>
  <sheetViews>
    <sheetView zoomScalePageLayoutView="0" workbookViewId="0" topLeftCell="A282">
      <selection activeCell="G304" sqref="G304"/>
    </sheetView>
  </sheetViews>
  <sheetFormatPr defaultColWidth="9.140625" defaultRowHeight="15"/>
  <cols>
    <col min="1" max="2" width="7.7109375" style="0" customWidth="1"/>
    <col min="3" max="3" width="14.8515625" style="0" customWidth="1"/>
    <col min="4" max="4" width="11.140625" style="0" customWidth="1"/>
    <col min="6" max="11" width="7.140625" style="0" customWidth="1"/>
  </cols>
  <sheetData>
    <row r="1" spans="4:11" s="2" customFormat="1" ht="14.25">
      <c r="D1" s="65" t="s">
        <v>906</v>
      </c>
      <c r="E1" s="66"/>
      <c r="F1" s="66"/>
      <c r="G1" s="66"/>
      <c r="H1" s="66"/>
      <c r="I1" s="66"/>
      <c r="J1" s="66"/>
      <c r="K1" s="1"/>
    </row>
    <row r="2" spans="4:11" s="2" customFormat="1" ht="14.25">
      <c r="D2" s="65" t="s">
        <v>907</v>
      </c>
      <c r="E2" s="66"/>
      <c r="F2" s="66"/>
      <c r="G2" s="66"/>
      <c r="H2" s="66"/>
      <c r="I2" s="66"/>
      <c r="J2" s="66"/>
      <c r="K2" s="1"/>
    </row>
    <row r="3" spans="4:11" s="2" customFormat="1" ht="14.25" customHeight="1">
      <c r="D3" s="69" t="s">
        <v>908</v>
      </c>
      <c r="E3" s="69"/>
      <c r="F3" s="69"/>
      <c r="G3" s="69"/>
      <c r="H3" s="69"/>
      <c r="I3" s="69"/>
      <c r="J3" s="69"/>
      <c r="K3" s="1"/>
    </row>
    <row r="4" spans="4:11" s="2" customFormat="1" ht="14.25" customHeight="1">
      <c r="D4" s="69" t="s">
        <v>909</v>
      </c>
      <c r="E4" s="69"/>
      <c r="F4" s="69"/>
      <c r="G4" s="69"/>
      <c r="H4" s="69"/>
      <c r="I4" s="69"/>
      <c r="J4" s="69"/>
      <c r="K4" s="1"/>
    </row>
    <row r="5" spans="4:11" s="2" customFormat="1" ht="14.25">
      <c r="D5" s="65" t="s">
        <v>905</v>
      </c>
      <c r="E5" s="66"/>
      <c r="F5" s="66"/>
      <c r="G5" s="66"/>
      <c r="H5" s="66"/>
      <c r="I5" s="66"/>
      <c r="J5" s="66"/>
      <c r="K5" s="1"/>
    </row>
    <row r="6" spans="2:11" s="2" customFormat="1" ht="14.25">
      <c r="B6" s="67" t="s">
        <v>0</v>
      </c>
      <c r="D6" s="65" t="s">
        <v>904</v>
      </c>
      <c r="E6" s="66"/>
      <c r="F6" s="66"/>
      <c r="G6" s="66"/>
      <c r="H6" s="66"/>
      <c r="I6" s="66"/>
      <c r="J6" s="66"/>
      <c r="K6" s="1"/>
    </row>
    <row r="7" spans="5:11" s="2" customFormat="1" ht="14.25">
      <c r="E7" s="66"/>
      <c r="F7" s="66"/>
      <c r="G7" s="66"/>
      <c r="H7" s="66"/>
      <c r="I7" s="68" t="s">
        <v>903</v>
      </c>
      <c r="J7" s="66"/>
      <c r="K7" s="1"/>
    </row>
    <row r="8" spans="1:11" s="2" customFormat="1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" customFormat="1" ht="23.25">
      <c r="A9" s="70" t="s">
        <v>1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s="2" customFormat="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63" customHeight="1">
      <c r="A11" s="3" t="s">
        <v>2</v>
      </c>
      <c r="B11" s="3" t="s">
        <v>3</v>
      </c>
      <c r="C11" s="3" t="s">
        <v>124</v>
      </c>
      <c r="D11" s="3" t="s">
        <v>4</v>
      </c>
      <c r="E11" s="3" t="s">
        <v>331</v>
      </c>
      <c r="F11" s="17" t="s">
        <v>332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</row>
    <row r="12" spans="1:11" ht="15">
      <c r="A12" s="4">
        <v>1</v>
      </c>
      <c r="B12" s="4">
        <v>2</v>
      </c>
      <c r="C12" s="4">
        <v>3</v>
      </c>
      <c r="D12" s="4">
        <v>4</v>
      </c>
      <c r="E12" s="4"/>
      <c r="F12" s="16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</row>
    <row r="13" spans="1:11" ht="15">
      <c r="A13" s="5" t="s">
        <v>10</v>
      </c>
      <c r="B13" s="6" t="s">
        <v>11</v>
      </c>
      <c r="C13" s="6" t="s">
        <v>12</v>
      </c>
      <c r="D13" s="6" t="s">
        <v>13</v>
      </c>
      <c r="E13" s="6">
        <v>221</v>
      </c>
      <c r="F13" s="7">
        <v>215</v>
      </c>
      <c r="G13" s="8">
        <f aca="true" t="shared" si="0" ref="G13:G33">F13/1.01</f>
        <v>212.87128712871288</v>
      </c>
      <c r="H13" s="8">
        <f>F13/1.03</f>
        <v>208.7378640776699</v>
      </c>
      <c r="I13" s="8">
        <f>F13/1.05</f>
        <v>204.76190476190476</v>
      </c>
      <c r="J13" s="8">
        <f>F13/1.06</f>
        <v>202.83018867924528</v>
      </c>
      <c r="K13" s="8">
        <f>F13/1.07</f>
        <v>200.93457943925233</v>
      </c>
    </row>
    <row r="14" spans="1:11" ht="15">
      <c r="A14" s="5" t="s">
        <v>14</v>
      </c>
      <c r="B14" s="6">
        <v>108</v>
      </c>
      <c r="C14" s="6" t="s">
        <v>15</v>
      </c>
      <c r="D14" s="6" t="s">
        <v>13</v>
      </c>
      <c r="E14" s="6">
        <v>278</v>
      </c>
      <c r="F14" s="7">
        <v>270</v>
      </c>
      <c r="G14" s="8">
        <f t="shared" si="0"/>
        <v>267.3267326732673</v>
      </c>
      <c r="H14" s="8">
        <f aca="true" t="shared" si="1" ref="H14:H310">F14/1.03</f>
        <v>262.13592233009706</v>
      </c>
      <c r="I14" s="8">
        <f aca="true" t="shared" si="2" ref="I14:I310">F14/1.05</f>
        <v>257.1428571428571</v>
      </c>
      <c r="J14" s="8">
        <f aca="true" t="shared" si="3" ref="J14:J310">F14/1.06</f>
        <v>254.71698113207546</v>
      </c>
      <c r="K14" s="8">
        <f aca="true" t="shared" si="4" ref="K14:K310">F14/1.07</f>
        <v>252.33644859813083</v>
      </c>
    </row>
    <row r="15" spans="1:11" ht="36">
      <c r="A15" s="5" t="s">
        <v>16</v>
      </c>
      <c r="B15" s="6" t="s">
        <v>17</v>
      </c>
      <c r="C15" s="6" t="s">
        <v>18</v>
      </c>
      <c r="D15" s="6" t="s">
        <v>13</v>
      </c>
      <c r="E15" s="6">
        <v>281</v>
      </c>
      <c r="F15" s="7">
        <v>273</v>
      </c>
      <c r="G15" s="8">
        <f t="shared" si="0"/>
        <v>270.2970297029703</v>
      </c>
      <c r="H15" s="8">
        <f t="shared" si="1"/>
        <v>265.04854368932035</v>
      </c>
      <c r="I15" s="8">
        <f t="shared" si="2"/>
        <v>260</v>
      </c>
      <c r="J15" s="8">
        <f t="shared" si="3"/>
        <v>257.5471698113207</v>
      </c>
      <c r="K15" s="8">
        <f t="shared" si="4"/>
        <v>255.14018691588782</v>
      </c>
    </row>
    <row r="16" spans="1:11" ht="36">
      <c r="A16" s="5" t="s">
        <v>19</v>
      </c>
      <c r="B16" s="6" t="s">
        <v>20</v>
      </c>
      <c r="C16" s="6" t="s">
        <v>18</v>
      </c>
      <c r="D16" s="6" t="s">
        <v>13</v>
      </c>
      <c r="E16" s="6">
        <v>309</v>
      </c>
      <c r="F16" s="7">
        <v>300</v>
      </c>
      <c r="G16" s="8">
        <f t="shared" si="0"/>
        <v>297.029702970297</v>
      </c>
      <c r="H16" s="8">
        <f t="shared" si="1"/>
        <v>291.2621359223301</v>
      </c>
      <c r="I16" s="8">
        <f t="shared" si="2"/>
        <v>285.7142857142857</v>
      </c>
      <c r="J16" s="8">
        <f t="shared" si="3"/>
        <v>283.0188679245283</v>
      </c>
      <c r="K16" s="8">
        <f t="shared" si="4"/>
        <v>280.3738317757009</v>
      </c>
    </row>
    <row r="17" spans="1:11" ht="36">
      <c r="A17" s="5" t="s">
        <v>205</v>
      </c>
      <c r="B17" s="6" t="s">
        <v>130</v>
      </c>
      <c r="C17" s="6" t="s">
        <v>18</v>
      </c>
      <c r="D17" s="6" t="s">
        <v>13</v>
      </c>
      <c r="E17" s="6">
        <v>366</v>
      </c>
      <c r="F17" s="7">
        <v>355</v>
      </c>
      <c r="G17" s="8">
        <f t="shared" si="0"/>
        <v>351.48514851485146</v>
      </c>
      <c r="H17" s="8">
        <f t="shared" si="1"/>
        <v>344.6601941747573</v>
      </c>
      <c r="I17" s="8">
        <f t="shared" si="2"/>
        <v>338.0952380952381</v>
      </c>
      <c r="J17" s="8">
        <f t="shared" si="3"/>
        <v>334.90566037735846</v>
      </c>
      <c r="K17" s="8">
        <f t="shared" si="4"/>
        <v>331.77570093457945</v>
      </c>
    </row>
    <row r="18" spans="1:11" ht="36">
      <c r="A18" s="5" t="s">
        <v>21</v>
      </c>
      <c r="B18" s="6" t="s">
        <v>17</v>
      </c>
      <c r="C18" s="6" t="s">
        <v>22</v>
      </c>
      <c r="D18" s="6" t="s">
        <v>13</v>
      </c>
      <c r="E18" s="6">
        <v>221</v>
      </c>
      <c r="F18" s="7">
        <v>215</v>
      </c>
      <c r="G18" s="8">
        <f t="shared" si="0"/>
        <v>212.87128712871288</v>
      </c>
      <c r="H18" s="8">
        <f t="shared" si="1"/>
        <v>208.7378640776699</v>
      </c>
      <c r="I18" s="8">
        <f t="shared" si="2"/>
        <v>204.76190476190476</v>
      </c>
      <c r="J18" s="8">
        <f t="shared" si="3"/>
        <v>202.83018867924528</v>
      </c>
      <c r="K18" s="8">
        <f t="shared" si="4"/>
        <v>200.93457943925233</v>
      </c>
    </row>
    <row r="19" spans="1:11" ht="36">
      <c r="A19" s="5" t="s">
        <v>206</v>
      </c>
      <c r="B19" s="6" t="s">
        <v>20</v>
      </c>
      <c r="C19" s="6" t="s">
        <v>22</v>
      </c>
      <c r="D19" s="6" t="s">
        <v>13</v>
      </c>
      <c r="E19" s="6">
        <v>254</v>
      </c>
      <c r="F19" s="7">
        <v>247</v>
      </c>
      <c r="G19" s="8">
        <f t="shared" si="0"/>
        <v>244.55445544554456</v>
      </c>
      <c r="H19" s="8">
        <f t="shared" si="1"/>
        <v>239.80582524271844</v>
      </c>
      <c r="I19" s="8">
        <f t="shared" si="2"/>
        <v>235.23809523809524</v>
      </c>
      <c r="J19" s="8">
        <f t="shared" si="3"/>
        <v>233.01886792452828</v>
      </c>
      <c r="K19" s="8">
        <f t="shared" si="4"/>
        <v>230.8411214953271</v>
      </c>
    </row>
    <row r="20" spans="1:11" ht="24">
      <c r="A20" s="5" t="s">
        <v>25</v>
      </c>
      <c r="B20" s="6" t="s">
        <v>11</v>
      </c>
      <c r="C20" s="6" t="s">
        <v>26</v>
      </c>
      <c r="D20" s="6" t="s">
        <v>27</v>
      </c>
      <c r="E20" s="6">
        <v>278</v>
      </c>
      <c r="F20" s="7">
        <v>270</v>
      </c>
      <c r="G20" s="8">
        <f t="shared" si="0"/>
        <v>267.3267326732673</v>
      </c>
      <c r="H20" s="8">
        <f t="shared" si="1"/>
        <v>262.13592233009706</v>
      </c>
      <c r="I20" s="8">
        <f t="shared" si="2"/>
        <v>257.1428571428571</v>
      </c>
      <c r="J20" s="8">
        <f t="shared" si="3"/>
        <v>254.71698113207546</v>
      </c>
      <c r="K20" s="8">
        <f t="shared" si="4"/>
        <v>252.33644859813083</v>
      </c>
    </row>
    <row r="21" spans="1:11" ht="24">
      <c r="A21" s="5" t="s">
        <v>28</v>
      </c>
      <c r="B21" s="6" t="s">
        <v>20</v>
      </c>
      <c r="C21" s="6" t="s">
        <v>26</v>
      </c>
      <c r="D21" s="6" t="s">
        <v>13</v>
      </c>
      <c r="E21" s="6">
        <v>330</v>
      </c>
      <c r="F21" s="7">
        <v>320</v>
      </c>
      <c r="G21" s="8">
        <f t="shared" si="0"/>
        <v>316.83168316831683</v>
      </c>
      <c r="H21" s="8">
        <f t="shared" si="1"/>
        <v>310.6796116504854</v>
      </c>
      <c r="I21" s="8">
        <f t="shared" si="2"/>
        <v>304.76190476190476</v>
      </c>
      <c r="J21" s="8">
        <f t="shared" si="3"/>
        <v>301.88679245283015</v>
      </c>
      <c r="K21" s="8">
        <f t="shared" si="4"/>
        <v>299.06542056074767</v>
      </c>
    </row>
    <row r="22" spans="1:11" ht="48">
      <c r="A22" s="5" t="s">
        <v>29</v>
      </c>
      <c r="B22" s="6" t="s">
        <v>11</v>
      </c>
      <c r="C22" s="6" t="s">
        <v>30</v>
      </c>
      <c r="D22" s="6" t="s">
        <v>13</v>
      </c>
      <c r="E22" s="6">
        <v>244</v>
      </c>
      <c r="F22" s="7">
        <v>237</v>
      </c>
      <c r="G22" s="8">
        <f t="shared" si="0"/>
        <v>234.65346534653466</v>
      </c>
      <c r="H22" s="8">
        <f t="shared" si="1"/>
        <v>230.09708737864077</v>
      </c>
      <c r="I22" s="8">
        <f t="shared" si="2"/>
        <v>225.7142857142857</v>
      </c>
      <c r="J22" s="8">
        <f t="shared" si="3"/>
        <v>223.58490566037736</v>
      </c>
      <c r="K22" s="8">
        <f t="shared" si="4"/>
        <v>221.4953271028037</v>
      </c>
    </row>
    <row r="23" spans="1:11" ht="48">
      <c r="A23" s="5" t="s">
        <v>31</v>
      </c>
      <c r="B23" s="6" t="s">
        <v>20</v>
      </c>
      <c r="C23" s="6" t="s">
        <v>30</v>
      </c>
      <c r="D23" s="6" t="s">
        <v>13</v>
      </c>
      <c r="E23" s="6">
        <v>262</v>
      </c>
      <c r="F23" s="7">
        <v>254</v>
      </c>
      <c r="G23" s="8">
        <f t="shared" si="0"/>
        <v>251.4851485148515</v>
      </c>
      <c r="H23" s="8">
        <f t="shared" si="1"/>
        <v>246.60194174757282</v>
      </c>
      <c r="I23" s="8">
        <f t="shared" si="2"/>
        <v>241.9047619047619</v>
      </c>
      <c r="J23" s="8">
        <f t="shared" si="3"/>
        <v>239.62264150943395</v>
      </c>
      <c r="K23" s="8">
        <f t="shared" si="4"/>
        <v>237.38317757009344</v>
      </c>
    </row>
    <row r="24" spans="1:11" ht="48">
      <c r="A24" s="5" t="s">
        <v>207</v>
      </c>
      <c r="B24" s="6" t="s">
        <v>130</v>
      </c>
      <c r="C24" s="6" t="s">
        <v>30</v>
      </c>
      <c r="D24" s="6" t="s">
        <v>13</v>
      </c>
      <c r="E24" s="6">
        <v>317</v>
      </c>
      <c r="F24" s="7">
        <v>308</v>
      </c>
      <c r="G24" s="8">
        <f t="shared" si="0"/>
        <v>304.9504950495049</v>
      </c>
      <c r="H24" s="8">
        <f t="shared" si="1"/>
        <v>299.02912621359224</v>
      </c>
      <c r="I24" s="8">
        <f t="shared" si="2"/>
        <v>293.3333333333333</v>
      </c>
      <c r="J24" s="8">
        <f t="shared" si="3"/>
        <v>290.566037735849</v>
      </c>
      <c r="K24" s="8">
        <f t="shared" si="4"/>
        <v>287.85046728971963</v>
      </c>
    </row>
    <row r="25" spans="1:11" ht="24">
      <c r="A25" s="5" t="s">
        <v>32</v>
      </c>
      <c r="B25" s="6" t="s">
        <v>11</v>
      </c>
      <c r="C25" s="6" t="s">
        <v>33</v>
      </c>
      <c r="D25" s="6" t="s">
        <v>34</v>
      </c>
      <c r="E25" s="6">
        <v>255</v>
      </c>
      <c r="F25" s="7">
        <v>248</v>
      </c>
      <c r="G25" s="8">
        <f t="shared" si="0"/>
        <v>245.54455445544554</v>
      </c>
      <c r="H25" s="8">
        <f t="shared" si="1"/>
        <v>240.7766990291262</v>
      </c>
      <c r="I25" s="8">
        <f t="shared" si="2"/>
        <v>236.19047619047618</v>
      </c>
      <c r="J25" s="8">
        <f t="shared" si="3"/>
        <v>233.96226415094338</v>
      </c>
      <c r="K25" s="8">
        <f t="shared" si="4"/>
        <v>231.77570093457942</v>
      </c>
    </row>
    <row r="26" spans="1:11" ht="36">
      <c r="A26" s="5" t="s">
        <v>35</v>
      </c>
      <c r="B26" s="6" t="s">
        <v>11</v>
      </c>
      <c r="C26" s="6" t="s">
        <v>36</v>
      </c>
      <c r="D26" s="6" t="s">
        <v>37</v>
      </c>
      <c r="E26" s="6">
        <v>242</v>
      </c>
      <c r="F26" s="7">
        <v>235</v>
      </c>
      <c r="G26" s="8">
        <f t="shared" si="0"/>
        <v>232.67326732673268</v>
      </c>
      <c r="H26" s="8">
        <f t="shared" si="1"/>
        <v>228.15533980582524</v>
      </c>
      <c r="I26" s="8">
        <f t="shared" si="2"/>
        <v>223.8095238095238</v>
      </c>
      <c r="J26" s="8">
        <f t="shared" si="3"/>
        <v>221.69811320754715</v>
      </c>
      <c r="K26" s="8">
        <f t="shared" si="4"/>
        <v>219.62616822429905</v>
      </c>
    </row>
    <row r="27" spans="1:11" ht="24">
      <c r="A27" s="5" t="s">
        <v>38</v>
      </c>
      <c r="B27" s="6" t="s">
        <v>20</v>
      </c>
      <c r="C27" s="6" t="s">
        <v>36</v>
      </c>
      <c r="D27" s="6" t="s">
        <v>39</v>
      </c>
      <c r="E27" s="6">
        <v>293</v>
      </c>
      <c r="F27" s="7">
        <v>284</v>
      </c>
      <c r="G27" s="8">
        <f t="shared" si="0"/>
        <v>281.18811881188117</v>
      </c>
      <c r="H27" s="8">
        <f t="shared" si="1"/>
        <v>275.7281553398058</v>
      </c>
      <c r="I27" s="8">
        <f t="shared" si="2"/>
        <v>270.4761904761905</v>
      </c>
      <c r="J27" s="8">
        <f t="shared" si="3"/>
        <v>267.92452830188677</v>
      </c>
      <c r="K27" s="8">
        <f t="shared" si="4"/>
        <v>265.42056074766356</v>
      </c>
    </row>
    <row r="28" spans="1:11" ht="36">
      <c r="A28" s="5" t="s">
        <v>40</v>
      </c>
      <c r="B28" s="6" t="s">
        <v>41</v>
      </c>
      <c r="C28" s="6" t="s">
        <v>42</v>
      </c>
      <c r="D28" s="6" t="s">
        <v>13</v>
      </c>
      <c r="E28" s="6">
        <v>536</v>
      </c>
      <c r="F28" s="7">
        <v>520</v>
      </c>
      <c r="G28" s="8">
        <f t="shared" si="0"/>
        <v>514.8514851485148</v>
      </c>
      <c r="H28" s="8">
        <f t="shared" si="1"/>
        <v>504.8543689320388</v>
      </c>
      <c r="I28" s="8">
        <f t="shared" si="2"/>
        <v>495.23809523809524</v>
      </c>
      <c r="J28" s="8">
        <f t="shared" si="3"/>
        <v>490.566037735849</v>
      </c>
      <c r="K28" s="8">
        <f t="shared" si="4"/>
        <v>485.9813084112149</v>
      </c>
    </row>
    <row r="29" spans="1:11" ht="15">
      <c r="A29" s="5" t="s">
        <v>44</v>
      </c>
      <c r="B29" s="6" t="s">
        <v>45</v>
      </c>
      <c r="C29" s="6" t="s">
        <v>15</v>
      </c>
      <c r="D29" s="6" t="s">
        <v>43</v>
      </c>
      <c r="E29" s="6">
        <v>258</v>
      </c>
      <c r="F29" s="7">
        <v>250</v>
      </c>
      <c r="G29" s="8">
        <f t="shared" si="0"/>
        <v>247.5247524752475</v>
      </c>
      <c r="H29" s="8">
        <f t="shared" si="1"/>
        <v>242.71844660194174</v>
      </c>
      <c r="I29" s="8">
        <f t="shared" si="2"/>
        <v>238.09523809523807</v>
      </c>
      <c r="J29" s="8">
        <f t="shared" si="3"/>
        <v>235.84905660377356</v>
      </c>
      <c r="K29" s="8">
        <f t="shared" si="4"/>
        <v>233.6448598130841</v>
      </c>
    </row>
    <row r="30" spans="1:11" ht="24">
      <c r="A30" s="5" t="s">
        <v>46</v>
      </c>
      <c r="B30" s="6" t="s">
        <v>47</v>
      </c>
      <c r="C30" s="6" t="s">
        <v>24</v>
      </c>
      <c r="D30" s="6" t="s">
        <v>48</v>
      </c>
      <c r="E30" s="6">
        <v>319</v>
      </c>
      <c r="F30" s="7">
        <v>310</v>
      </c>
      <c r="G30" s="8">
        <f t="shared" si="0"/>
        <v>306.9306930693069</v>
      </c>
      <c r="H30" s="8">
        <f t="shared" si="1"/>
        <v>300.97087378640776</v>
      </c>
      <c r="I30" s="8">
        <f t="shared" si="2"/>
        <v>295.23809523809524</v>
      </c>
      <c r="J30" s="8">
        <f t="shared" si="3"/>
        <v>292.45283018867923</v>
      </c>
      <c r="K30" s="8">
        <f t="shared" si="4"/>
        <v>289.7196261682243</v>
      </c>
    </row>
    <row r="31" spans="1:11" ht="24">
      <c r="A31" s="5" t="s">
        <v>49</v>
      </c>
      <c r="B31" s="6" t="s">
        <v>50</v>
      </c>
      <c r="C31" s="6" t="s">
        <v>51</v>
      </c>
      <c r="D31" s="6" t="s">
        <v>48</v>
      </c>
      <c r="E31" s="6">
        <v>361</v>
      </c>
      <c r="F31" s="7">
        <v>350</v>
      </c>
      <c r="G31" s="8">
        <f t="shared" si="0"/>
        <v>346.53465346534654</v>
      </c>
      <c r="H31" s="8">
        <f t="shared" si="1"/>
        <v>339.8058252427184</v>
      </c>
      <c r="I31" s="8">
        <f t="shared" si="2"/>
        <v>333.3333333333333</v>
      </c>
      <c r="J31" s="8">
        <f t="shared" si="3"/>
        <v>330.188679245283</v>
      </c>
      <c r="K31" s="8">
        <f t="shared" si="4"/>
        <v>327.10280373831773</v>
      </c>
    </row>
    <row r="32" spans="1:11" ht="24">
      <c r="A32" s="5" t="s">
        <v>52</v>
      </c>
      <c r="B32" s="6" t="s">
        <v>53</v>
      </c>
      <c r="C32" s="6" t="s">
        <v>54</v>
      </c>
      <c r="D32" s="6" t="s">
        <v>13</v>
      </c>
      <c r="E32" s="6">
        <v>288</v>
      </c>
      <c r="F32" s="7">
        <v>280</v>
      </c>
      <c r="G32" s="8">
        <f t="shared" si="0"/>
        <v>277.2277227722772</v>
      </c>
      <c r="H32" s="8">
        <f t="shared" si="1"/>
        <v>271.84466019417476</v>
      </c>
      <c r="I32" s="8">
        <f t="shared" si="2"/>
        <v>266.66666666666663</v>
      </c>
      <c r="J32" s="8">
        <f t="shared" si="3"/>
        <v>264.1509433962264</v>
      </c>
      <c r="K32" s="8">
        <f t="shared" si="4"/>
        <v>261.6822429906542</v>
      </c>
    </row>
    <row r="33" spans="1:11" ht="48">
      <c r="A33" s="5" t="s">
        <v>57</v>
      </c>
      <c r="B33" s="6" t="s">
        <v>58</v>
      </c>
      <c r="C33" s="6" t="s">
        <v>59</v>
      </c>
      <c r="D33" s="6" t="s">
        <v>60</v>
      </c>
      <c r="E33" s="6">
        <v>196</v>
      </c>
      <c r="F33" s="7">
        <v>190</v>
      </c>
      <c r="G33" s="8">
        <f t="shared" si="0"/>
        <v>188.11881188118812</v>
      </c>
      <c r="H33" s="8">
        <f t="shared" si="1"/>
        <v>184.46601941747574</v>
      </c>
      <c r="I33" s="8">
        <f t="shared" si="2"/>
        <v>180.95238095238093</v>
      </c>
      <c r="J33" s="8">
        <f t="shared" si="3"/>
        <v>179.24528301886792</v>
      </c>
      <c r="K33" s="8">
        <f t="shared" si="4"/>
        <v>177.57009345794393</v>
      </c>
    </row>
    <row r="34" spans="1:11" ht="15">
      <c r="A34" s="5" t="s">
        <v>61</v>
      </c>
      <c r="B34" s="6">
        <v>88</v>
      </c>
      <c r="C34" s="6" t="s">
        <v>62</v>
      </c>
      <c r="D34" s="6" t="s">
        <v>13</v>
      </c>
      <c r="E34" s="6"/>
      <c r="F34" s="7">
        <v>86</v>
      </c>
      <c r="G34" s="8">
        <f aca="true" t="shared" si="5" ref="G34:G62">F34/1.01</f>
        <v>85.14851485148515</v>
      </c>
      <c r="H34" s="8">
        <f t="shared" si="1"/>
        <v>83.49514563106796</v>
      </c>
      <c r="I34" s="8">
        <f t="shared" si="2"/>
        <v>81.9047619047619</v>
      </c>
      <c r="J34" s="8">
        <f t="shared" si="3"/>
        <v>81.13207547169812</v>
      </c>
      <c r="K34" s="8">
        <f t="shared" si="4"/>
        <v>80.37383177570094</v>
      </c>
    </row>
    <row r="35" spans="1:11" ht="15">
      <c r="A35" s="5" t="s">
        <v>63</v>
      </c>
      <c r="B35" s="6" t="s">
        <v>11</v>
      </c>
      <c r="C35" s="6" t="s">
        <v>64</v>
      </c>
      <c r="D35" s="6" t="s">
        <v>13</v>
      </c>
      <c r="E35" s="6"/>
      <c r="F35" s="7">
        <v>270</v>
      </c>
      <c r="G35" s="8">
        <f t="shared" si="5"/>
        <v>267.3267326732673</v>
      </c>
      <c r="H35" s="8">
        <f t="shared" si="1"/>
        <v>262.13592233009706</v>
      </c>
      <c r="I35" s="8">
        <f t="shared" si="2"/>
        <v>257.1428571428571</v>
      </c>
      <c r="J35" s="8">
        <f t="shared" si="3"/>
        <v>254.71698113207546</v>
      </c>
      <c r="K35" s="8">
        <f t="shared" si="4"/>
        <v>252.33644859813083</v>
      </c>
    </row>
    <row r="36" spans="1:11" ht="15">
      <c r="A36" s="5" t="s">
        <v>208</v>
      </c>
      <c r="B36" s="6" t="s">
        <v>20</v>
      </c>
      <c r="C36" s="6" t="s">
        <v>64</v>
      </c>
      <c r="D36" s="6" t="s">
        <v>13</v>
      </c>
      <c r="E36" s="6"/>
      <c r="F36" s="7">
        <v>324</v>
      </c>
      <c r="G36" s="8">
        <f t="shared" si="5"/>
        <v>320.7920792079208</v>
      </c>
      <c r="H36" s="8">
        <f t="shared" si="1"/>
        <v>314.5631067961165</v>
      </c>
      <c r="I36" s="8">
        <f t="shared" si="2"/>
        <v>308.57142857142856</v>
      </c>
      <c r="J36" s="8">
        <f t="shared" si="3"/>
        <v>305.66037735849056</v>
      </c>
      <c r="K36" s="8">
        <f t="shared" si="4"/>
        <v>302.803738317757</v>
      </c>
    </row>
    <row r="37" spans="1:11" ht="24">
      <c r="A37" s="5" t="s">
        <v>65</v>
      </c>
      <c r="B37" s="6" t="s">
        <v>11</v>
      </c>
      <c r="C37" s="6" t="s">
        <v>66</v>
      </c>
      <c r="D37" s="6" t="s">
        <v>67</v>
      </c>
      <c r="E37" s="6"/>
      <c r="F37" s="7">
        <v>370</v>
      </c>
      <c r="G37" s="8">
        <f t="shared" si="5"/>
        <v>366.33663366336634</v>
      </c>
      <c r="H37" s="8">
        <f t="shared" si="1"/>
        <v>359.22330097087377</v>
      </c>
      <c r="I37" s="8">
        <f t="shared" si="2"/>
        <v>352.38095238095235</v>
      </c>
      <c r="J37" s="8">
        <f t="shared" si="3"/>
        <v>349.05660377358487</v>
      </c>
      <c r="K37" s="8">
        <f t="shared" si="4"/>
        <v>345.7943925233645</v>
      </c>
    </row>
    <row r="38" spans="1:11" ht="24">
      <c r="A38" s="5" t="s">
        <v>68</v>
      </c>
      <c r="B38" s="6" t="s">
        <v>20</v>
      </c>
      <c r="C38" s="6" t="s">
        <v>66</v>
      </c>
      <c r="D38" s="6" t="s">
        <v>67</v>
      </c>
      <c r="E38" s="6"/>
      <c r="F38" s="7">
        <v>460</v>
      </c>
      <c r="G38" s="8">
        <f t="shared" si="5"/>
        <v>455.44554455445547</v>
      </c>
      <c r="H38" s="8">
        <f t="shared" si="1"/>
        <v>446.6019417475728</v>
      </c>
      <c r="I38" s="8">
        <f t="shared" si="2"/>
        <v>438.0952380952381</v>
      </c>
      <c r="J38" s="8">
        <f t="shared" si="3"/>
        <v>433.9622641509434</v>
      </c>
      <c r="K38" s="8">
        <f t="shared" si="4"/>
        <v>429.9065420560747</v>
      </c>
    </row>
    <row r="39" spans="1:11" ht="60">
      <c r="A39" s="5" t="s">
        <v>69</v>
      </c>
      <c r="B39" s="6" t="s">
        <v>17</v>
      </c>
      <c r="C39" s="6" t="s">
        <v>70</v>
      </c>
      <c r="D39" s="6" t="s">
        <v>13</v>
      </c>
      <c r="E39" s="6"/>
      <c r="F39" s="7">
        <v>430</v>
      </c>
      <c r="G39" s="8">
        <f t="shared" si="5"/>
        <v>425.74257425742576</v>
      </c>
      <c r="H39" s="8">
        <f t="shared" si="1"/>
        <v>417.4757281553398</v>
      </c>
      <c r="I39" s="8">
        <f t="shared" si="2"/>
        <v>409.5238095238095</v>
      </c>
      <c r="J39" s="8">
        <f t="shared" si="3"/>
        <v>405.66037735849056</v>
      </c>
      <c r="K39" s="8">
        <f t="shared" si="4"/>
        <v>401.86915887850466</v>
      </c>
    </row>
    <row r="40" spans="1:11" ht="60">
      <c r="A40" s="5" t="s">
        <v>71</v>
      </c>
      <c r="B40" s="6" t="s">
        <v>20</v>
      </c>
      <c r="C40" s="6" t="s">
        <v>70</v>
      </c>
      <c r="D40" s="6" t="s">
        <v>13</v>
      </c>
      <c r="E40" s="6"/>
      <c r="F40" s="7">
        <v>440</v>
      </c>
      <c r="G40" s="8">
        <f t="shared" si="5"/>
        <v>435.64356435643566</v>
      </c>
      <c r="H40" s="8">
        <f t="shared" si="1"/>
        <v>427.18446601941747</v>
      </c>
      <c r="I40" s="8">
        <f t="shared" si="2"/>
        <v>419.04761904761904</v>
      </c>
      <c r="J40" s="8">
        <f t="shared" si="3"/>
        <v>415.0943396226415</v>
      </c>
      <c r="K40" s="8">
        <f t="shared" si="4"/>
        <v>411.21495327102804</v>
      </c>
    </row>
    <row r="41" spans="1:11" ht="60">
      <c r="A41" s="5" t="s">
        <v>209</v>
      </c>
      <c r="B41" s="6" t="s">
        <v>130</v>
      </c>
      <c r="C41" s="6" t="s">
        <v>70</v>
      </c>
      <c r="D41" s="6" t="s">
        <v>13</v>
      </c>
      <c r="E41" s="6"/>
      <c r="F41" s="7">
        <v>559</v>
      </c>
      <c r="G41" s="8">
        <f t="shared" si="5"/>
        <v>553.4653465346535</v>
      </c>
      <c r="H41" s="8">
        <f t="shared" si="1"/>
        <v>542.7184466019418</v>
      </c>
      <c r="I41" s="8">
        <f t="shared" si="2"/>
        <v>532.3809523809524</v>
      </c>
      <c r="J41" s="8">
        <f t="shared" si="3"/>
        <v>527.3584905660377</v>
      </c>
      <c r="K41" s="8">
        <f t="shared" si="4"/>
        <v>522.4299065420561</v>
      </c>
    </row>
    <row r="42" spans="1:11" ht="24">
      <c r="A42" s="5" t="s">
        <v>72</v>
      </c>
      <c r="B42" s="6" t="s">
        <v>11</v>
      </c>
      <c r="C42" s="6" t="s">
        <v>73</v>
      </c>
      <c r="D42" s="6" t="s">
        <v>13</v>
      </c>
      <c r="E42" s="6"/>
      <c r="F42" s="7">
        <v>349</v>
      </c>
      <c r="G42" s="8">
        <f t="shared" si="5"/>
        <v>345.54455445544556</v>
      </c>
      <c r="H42" s="8">
        <f t="shared" si="1"/>
        <v>338.83495145631065</v>
      </c>
      <c r="I42" s="8">
        <f t="shared" si="2"/>
        <v>332.38095238095235</v>
      </c>
      <c r="J42" s="8">
        <f t="shared" si="3"/>
        <v>329.2452830188679</v>
      </c>
      <c r="K42" s="8">
        <f t="shared" si="4"/>
        <v>326.1682242990654</v>
      </c>
    </row>
    <row r="43" spans="1:11" ht="24">
      <c r="A43" s="5" t="s">
        <v>74</v>
      </c>
      <c r="B43" s="6" t="s">
        <v>20</v>
      </c>
      <c r="C43" s="6" t="s">
        <v>73</v>
      </c>
      <c r="D43" s="6" t="s">
        <v>13</v>
      </c>
      <c r="E43" s="6"/>
      <c r="F43" s="7">
        <v>396</v>
      </c>
      <c r="G43" s="8">
        <f t="shared" si="5"/>
        <v>392.0792079207921</v>
      </c>
      <c r="H43" s="8">
        <f t="shared" si="1"/>
        <v>384.4660194174757</v>
      </c>
      <c r="I43" s="8">
        <f t="shared" si="2"/>
        <v>377.1428571428571</v>
      </c>
      <c r="J43" s="8">
        <f t="shared" si="3"/>
        <v>373.58490566037733</v>
      </c>
      <c r="K43" s="8">
        <f t="shared" si="4"/>
        <v>370.0934579439252</v>
      </c>
    </row>
    <row r="44" spans="1:11" ht="24">
      <c r="A44" s="5" t="s">
        <v>210</v>
      </c>
      <c r="B44" s="6" t="s">
        <v>130</v>
      </c>
      <c r="C44" s="6" t="s">
        <v>73</v>
      </c>
      <c r="D44" s="6" t="s">
        <v>13</v>
      </c>
      <c r="E44" s="6"/>
      <c r="F44" s="7">
        <v>520</v>
      </c>
      <c r="G44" s="8">
        <f t="shared" si="5"/>
        <v>514.8514851485148</v>
      </c>
      <c r="H44" s="8">
        <f t="shared" si="1"/>
        <v>504.8543689320388</v>
      </c>
      <c r="I44" s="8">
        <f t="shared" si="2"/>
        <v>495.23809523809524</v>
      </c>
      <c r="J44" s="8">
        <f t="shared" si="3"/>
        <v>490.566037735849</v>
      </c>
      <c r="K44" s="8">
        <f t="shared" si="4"/>
        <v>485.9813084112149</v>
      </c>
    </row>
    <row r="45" spans="1:11" ht="24">
      <c r="A45" s="5" t="s">
        <v>75</v>
      </c>
      <c r="B45" s="6" t="s">
        <v>11</v>
      </c>
      <c r="C45" s="6" t="s">
        <v>76</v>
      </c>
      <c r="D45" s="6" t="s">
        <v>56</v>
      </c>
      <c r="E45" s="6"/>
      <c r="F45" s="7">
        <v>320</v>
      </c>
      <c r="G45" s="8">
        <f t="shared" si="5"/>
        <v>316.83168316831683</v>
      </c>
      <c r="H45" s="8">
        <f t="shared" si="1"/>
        <v>310.6796116504854</v>
      </c>
      <c r="I45" s="8">
        <f t="shared" si="2"/>
        <v>304.76190476190476</v>
      </c>
      <c r="J45" s="8">
        <f t="shared" si="3"/>
        <v>301.88679245283015</v>
      </c>
      <c r="K45" s="8">
        <f t="shared" si="4"/>
        <v>299.06542056074767</v>
      </c>
    </row>
    <row r="46" spans="1:11" ht="24">
      <c r="A46" s="5" t="s">
        <v>77</v>
      </c>
      <c r="B46" s="6" t="s">
        <v>11</v>
      </c>
      <c r="C46" s="6" t="s">
        <v>78</v>
      </c>
      <c r="D46" s="6" t="s">
        <v>55</v>
      </c>
      <c r="E46" s="6"/>
      <c r="F46" s="7">
        <v>220</v>
      </c>
      <c r="G46" s="8">
        <f t="shared" si="5"/>
        <v>217.82178217821783</v>
      </c>
      <c r="H46" s="8">
        <f t="shared" si="1"/>
        <v>213.59223300970874</v>
      </c>
      <c r="I46" s="8">
        <f t="shared" si="2"/>
        <v>209.52380952380952</v>
      </c>
      <c r="J46" s="8">
        <f t="shared" si="3"/>
        <v>207.54716981132074</v>
      </c>
      <c r="K46" s="8">
        <f t="shared" si="4"/>
        <v>205.60747663551402</v>
      </c>
    </row>
    <row r="47" spans="1:11" ht="24">
      <c r="A47" s="5" t="s">
        <v>211</v>
      </c>
      <c r="B47" s="6" t="s">
        <v>20</v>
      </c>
      <c r="C47" s="6" t="s">
        <v>78</v>
      </c>
      <c r="D47" s="6" t="s">
        <v>55</v>
      </c>
      <c r="E47" s="6"/>
      <c r="F47" s="7">
        <v>240</v>
      </c>
      <c r="G47" s="8">
        <f t="shared" si="5"/>
        <v>237.62376237623764</v>
      </c>
      <c r="H47" s="8">
        <f t="shared" si="1"/>
        <v>233.00970873786406</v>
      </c>
      <c r="I47" s="8">
        <f t="shared" si="2"/>
        <v>228.57142857142856</v>
      </c>
      <c r="J47" s="8">
        <f t="shared" si="3"/>
        <v>226.41509433962264</v>
      </c>
      <c r="K47" s="8">
        <f t="shared" si="4"/>
        <v>224.29906542056074</v>
      </c>
    </row>
    <row r="48" spans="1:11" ht="36">
      <c r="A48" s="5" t="s">
        <v>79</v>
      </c>
      <c r="B48" s="6" t="s">
        <v>11</v>
      </c>
      <c r="C48" s="6" t="s">
        <v>80</v>
      </c>
      <c r="D48" s="6" t="s">
        <v>13</v>
      </c>
      <c r="E48" s="6"/>
      <c r="F48" s="7">
        <v>340</v>
      </c>
      <c r="G48" s="8">
        <f t="shared" si="5"/>
        <v>336.63366336633663</v>
      </c>
      <c r="H48" s="8">
        <f t="shared" si="1"/>
        <v>330.09708737864077</v>
      </c>
      <c r="I48" s="8">
        <f t="shared" si="2"/>
        <v>323.8095238095238</v>
      </c>
      <c r="J48" s="8">
        <f t="shared" si="3"/>
        <v>320.75471698113205</v>
      </c>
      <c r="K48" s="8">
        <f t="shared" si="4"/>
        <v>317.75700934579436</v>
      </c>
    </row>
    <row r="49" spans="1:11" ht="36">
      <c r="A49" s="5" t="s">
        <v>81</v>
      </c>
      <c r="B49" s="6" t="s">
        <v>17</v>
      </c>
      <c r="C49" s="6" t="s">
        <v>82</v>
      </c>
      <c r="D49" s="6" t="s">
        <v>83</v>
      </c>
      <c r="E49" s="6"/>
      <c r="F49" s="7">
        <v>420</v>
      </c>
      <c r="G49" s="8">
        <f t="shared" si="5"/>
        <v>415.84158415841586</v>
      </c>
      <c r="H49" s="8">
        <f t="shared" si="1"/>
        <v>407.7669902912621</v>
      </c>
      <c r="I49" s="8">
        <f t="shared" si="2"/>
        <v>400</v>
      </c>
      <c r="J49" s="8">
        <f t="shared" si="3"/>
        <v>396.2264150943396</v>
      </c>
      <c r="K49" s="8">
        <f t="shared" si="4"/>
        <v>392.5233644859813</v>
      </c>
    </row>
    <row r="50" spans="1:11" ht="36">
      <c r="A50" s="5" t="s">
        <v>84</v>
      </c>
      <c r="B50" s="6">
        <v>108</v>
      </c>
      <c r="C50" s="6" t="s">
        <v>82</v>
      </c>
      <c r="D50" s="6" t="s">
        <v>83</v>
      </c>
      <c r="E50" s="6"/>
      <c r="F50" s="7">
        <v>520</v>
      </c>
      <c r="G50" s="8">
        <f t="shared" si="5"/>
        <v>514.8514851485148</v>
      </c>
      <c r="H50" s="8">
        <f t="shared" si="1"/>
        <v>504.8543689320388</v>
      </c>
      <c r="I50" s="8">
        <f t="shared" si="2"/>
        <v>495.23809523809524</v>
      </c>
      <c r="J50" s="8">
        <f t="shared" si="3"/>
        <v>490.566037735849</v>
      </c>
      <c r="K50" s="8">
        <f t="shared" si="4"/>
        <v>485.9813084112149</v>
      </c>
    </row>
    <row r="51" spans="1:11" ht="24">
      <c r="A51" s="5" t="s">
        <v>85</v>
      </c>
      <c r="B51" s="6" t="s">
        <v>17</v>
      </c>
      <c r="C51" s="6" t="s">
        <v>86</v>
      </c>
      <c r="D51" s="6" t="s">
        <v>13</v>
      </c>
      <c r="E51" s="6"/>
      <c r="F51" s="7">
        <v>280</v>
      </c>
      <c r="G51" s="8">
        <f t="shared" si="5"/>
        <v>277.2277227722772</v>
      </c>
      <c r="H51" s="8">
        <f t="shared" si="1"/>
        <v>271.84466019417476</v>
      </c>
      <c r="I51" s="8">
        <f t="shared" si="2"/>
        <v>266.66666666666663</v>
      </c>
      <c r="J51" s="8">
        <f t="shared" si="3"/>
        <v>264.1509433962264</v>
      </c>
      <c r="K51" s="8">
        <f t="shared" si="4"/>
        <v>261.6822429906542</v>
      </c>
    </row>
    <row r="52" spans="1:11" ht="24">
      <c r="A52" s="5" t="s">
        <v>87</v>
      </c>
      <c r="B52" s="6" t="s">
        <v>20</v>
      </c>
      <c r="C52" s="6" t="s">
        <v>86</v>
      </c>
      <c r="D52" s="6" t="s">
        <v>13</v>
      </c>
      <c r="E52" s="6"/>
      <c r="F52" s="7">
        <v>310</v>
      </c>
      <c r="G52" s="8">
        <f t="shared" si="5"/>
        <v>306.9306930693069</v>
      </c>
      <c r="H52" s="8">
        <f t="shared" si="1"/>
        <v>300.97087378640776</v>
      </c>
      <c r="I52" s="8">
        <f t="shared" si="2"/>
        <v>295.23809523809524</v>
      </c>
      <c r="J52" s="8">
        <f t="shared" si="3"/>
        <v>292.45283018867923</v>
      </c>
      <c r="K52" s="8">
        <f t="shared" si="4"/>
        <v>289.7196261682243</v>
      </c>
    </row>
    <row r="53" spans="1:11" ht="24">
      <c r="A53" s="5" t="s">
        <v>212</v>
      </c>
      <c r="B53" s="6" t="s">
        <v>130</v>
      </c>
      <c r="C53" s="6" t="s">
        <v>86</v>
      </c>
      <c r="D53" s="6" t="s">
        <v>13</v>
      </c>
      <c r="E53" s="6"/>
      <c r="F53" s="7">
        <v>364</v>
      </c>
      <c r="G53" s="8">
        <f t="shared" si="5"/>
        <v>360.3960396039604</v>
      </c>
      <c r="H53" s="8">
        <f t="shared" si="1"/>
        <v>353.3980582524272</v>
      </c>
      <c r="I53" s="8">
        <f t="shared" si="2"/>
        <v>346.66666666666663</v>
      </c>
      <c r="J53" s="8">
        <f t="shared" si="3"/>
        <v>343.3962264150943</v>
      </c>
      <c r="K53" s="8">
        <f t="shared" si="4"/>
        <v>340.18691588785043</v>
      </c>
    </row>
    <row r="54" spans="1:11" ht="36">
      <c r="A54" s="5" t="s">
        <v>88</v>
      </c>
      <c r="B54" s="6" t="s">
        <v>17</v>
      </c>
      <c r="C54" s="6" t="s">
        <v>89</v>
      </c>
      <c r="D54" s="6" t="s">
        <v>13</v>
      </c>
      <c r="E54" s="6"/>
      <c r="F54" s="7">
        <v>240</v>
      </c>
      <c r="G54" s="8">
        <f t="shared" si="5"/>
        <v>237.62376237623764</v>
      </c>
      <c r="H54" s="8">
        <f t="shared" si="1"/>
        <v>233.00970873786406</v>
      </c>
      <c r="I54" s="8">
        <f t="shared" si="2"/>
        <v>228.57142857142856</v>
      </c>
      <c r="J54" s="8">
        <f t="shared" si="3"/>
        <v>226.41509433962264</v>
      </c>
      <c r="K54" s="8">
        <f t="shared" si="4"/>
        <v>224.29906542056074</v>
      </c>
    </row>
    <row r="55" spans="1:11" ht="36">
      <c r="A55" s="5" t="s">
        <v>90</v>
      </c>
      <c r="B55" s="6" t="s">
        <v>20</v>
      </c>
      <c r="C55" s="6" t="s">
        <v>89</v>
      </c>
      <c r="D55" s="6" t="s">
        <v>13</v>
      </c>
      <c r="E55" s="6"/>
      <c r="F55" s="7">
        <v>268</v>
      </c>
      <c r="G55" s="8">
        <f t="shared" si="5"/>
        <v>265.34653465346537</v>
      </c>
      <c r="H55" s="8">
        <f t="shared" si="1"/>
        <v>260.19417475728153</v>
      </c>
      <c r="I55" s="8">
        <f t="shared" si="2"/>
        <v>255.23809523809524</v>
      </c>
      <c r="J55" s="8">
        <f t="shared" si="3"/>
        <v>252.83018867924528</v>
      </c>
      <c r="K55" s="8">
        <f t="shared" si="4"/>
        <v>250.46728971962617</v>
      </c>
    </row>
    <row r="56" spans="1:11" ht="24">
      <c r="A56" s="5" t="s">
        <v>91</v>
      </c>
      <c r="B56" s="6" t="s">
        <v>17</v>
      </c>
      <c r="C56" s="6" t="s">
        <v>92</v>
      </c>
      <c r="D56" s="6" t="s">
        <v>13</v>
      </c>
      <c r="E56" s="6"/>
      <c r="F56" s="7">
        <v>197</v>
      </c>
      <c r="G56" s="8">
        <f t="shared" si="5"/>
        <v>195.04950495049505</v>
      </c>
      <c r="H56" s="8">
        <f t="shared" si="1"/>
        <v>191.2621359223301</v>
      </c>
      <c r="I56" s="8">
        <f t="shared" si="2"/>
        <v>187.61904761904762</v>
      </c>
      <c r="J56" s="8">
        <f t="shared" si="3"/>
        <v>185.84905660377356</v>
      </c>
      <c r="K56" s="8">
        <f t="shared" si="4"/>
        <v>184.11214953271028</v>
      </c>
    </row>
    <row r="57" spans="1:11" ht="36">
      <c r="A57" s="5" t="s">
        <v>93</v>
      </c>
      <c r="B57" s="6" t="s">
        <v>17</v>
      </c>
      <c r="C57" s="6" t="s">
        <v>94</v>
      </c>
      <c r="D57" s="6" t="s">
        <v>13</v>
      </c>
      <c r="E57" s="6"/>
      <c r="F57" s="7">
        <v>200</v>
      </c>
      <c r="G57" s="8">
        <f t="shared" si="5"/>
        <v>198.01980198019803</v>
      </c>
      <c r="H57" s="8">
        <f t="shared" si="1"/>
        <v>194.17475728155338</v>
      </c>
      <c r="I57" s="8">
        <f t="shared" si="2"/>
        <v>190.47619047619048</v>
      </c>
      <c r="J57" s="8">
        <f t="shared" si="3"/>
        <v>188.67924528301887</v>
      </c>
      <c r="K57" s="8">
        <f t="shared" si="4"/>
        <v>186.91588785046727</v>
      </c>
    </row>
    <row r="58" spans="1:11" ht="36">
      <c r="A58" s="5" t="s">
        <v>95</v>
      </c>
      <c r="B58" s="6">
        <v>108</v>
      </c>
      <c r="C58" s="6" t="s">
        <v>94</v>
      </c>
      <c r="D58" s="6" t="s">
        <v>13</v>
      </c>
      <c r="E58" s="6"/>
      <c r="F58" s="7">
        <v>220</v>
      </c>
      <c r="G58" s="8">
        <f t="shared" si="5"/>
        <v>217.82178217821783</v>
      </c>
      <c r="H58" s="8">
        <f t="shared" si="1"/>
        <v>213.59223300970874</v>
      </c>
      <c r="I58" s="8">
        <f t="shared" si="2"/>
        <v>209.52380952380952</v>
      </c>
      <c r="J58" s="8">
        <f t="shared" si="3"/>
        <v>207.54716981132074</v>
      </c>
      <c r="K58" s="8">
        <f t="shared" si="4"/>
        <v>205.60747663551402</v>
      </c>
    </row>
    <row r="59" spans="1:11" ht="36">
      <c r="A59" s="5" t="s">
        <v>96</v>
      </c>
      <c r="B59" s="6" t="s">
        <v>11</v>
      </c>
      <c r="C59" s="6" t="s">
        <v>97</v>
      </c>
      <c r="D59" s="6" t="s">
        <v>13</v>
      </c>
      <c r="E59" s="6"/>
      <c r="F59" s="7">
        <v>170</v>
      </c>
      <c r="G59" s="8">
        <f t="shared" si="5"/>
        <v>168.31683168316832</v>
      </c>
      <c r="H59" s="8">
        <f t="shared" si="1"/>
        <v>165.04854368932038</v>
      </c>
      <c r="I59" s="8">
        <f t="shared" si="2"/>
        <v>161.9047619047619</v>
      </c>
      <c r="J59" s="8">
        <f t="shared" si="3"/>
        <v>160.37735849056602</v>
      </c>
      <c r="K59" s="8">
        <f t="shared" si="4"/>
        <v>158.87850467289718</v>
      </c>
    </row>
    <row r="60" spans="1:11" ht="36">
      <c r="A60" s="5" t="s">
        <v>98</v>
      </c>
      <c r="B60" s="6" t="s">
        <v>11</v>
      </c>
      <c r="C60" s="6" t="s">
        <v>99</v>
      </c>
      <c r="D60" s="6" t="s">
        <v>13</v>
      </c>
      <c r="E60" s="6"/>
      <c r="F60" s="7">
        <v>230</v>
      </c>
      <c r="G60" s="8">
        <f t="shared" si="5"/>
        <v>227.72277227722773</v>
      </c>
      <c r="H60" s="8">
        <f t="shared" si="1"/>
        <v>223.3009708737864</v>
      </c>
      <c r="I60" s="8">
        <f t="shared" si="2"/>
        <v>219.04761904761904</v>
      </c>
      <c r="J60" s="8">
        <f t="shared" si="3"/>
        <v>216.9811320754717</v>
      </c>
      <c r="K60" s="8">
        <f t="shared" si="4"/>
        <v>214.95327102803736</v>
      </c>
    </row>
    <row r="61" spans="1:11" ht="36">
      <c r="A61" s="5" t="s">
        <v>100</v>
      </c>
      <c r="B61" s="6" t="s">
        <v>20</v>
      </c>
      <c r="C61" s="6" t="s">
        <v>99</v>
      </c>
      <c r="D61" s="6" t="s">
        <v>13</v>
      </c>
      <c r="E61" s="6"/>
      <c r="F61" s="7">
        <v>250</v>
      </c>
      <c r="G61" s="8">
        <f t="shared" si="5"/>
        <v>247.5247524752475</v>
      </c>
      <c r="H61" s="8">
        <f t="shared" si="1"/>
        <v>242.71844660194174</v>
      </c>
      <c r="I61" s="8">
        <f t="shared" si="2"/>
        <v>238.09523809523807</v>
      </c>
      <c r="J61" s="8">
        <f t="shared" si="3"/>
        <v>235.84905660377356</v>
      </c>
      <c r="K61" s="8">
        <f t="shared" si="4"/>
        <v>233.6448598130841</v>
      </c>
    </row>
    <row r="62" spans="1:11" ht="24">
      <c r="A62" s="5" t="s">
        <v>101</v>
      </c>
      <c r="B62" s="6" t="s">
        <v>11</v>
      </c>
      <c r="C62" s="6" t="s">
        <v>102</v>
      </c>
      <c r="D62" s="6" t="s">
        <v>13</v>
      </c>
      <c r="E62" s="6"/>
      <c r="F62" s="7">
        <v>180</v>
      </c>
      <c r="G62" s="8">
        <f t="shared" si="5"/>
        <v>178.21782178217822</v>
      </c>
      <c r="H62" s="8">
        <f t="shared" si="1"/>
        <v>174.75728155339806</v>
      </c>
      <c r="I62" s="8">
        <f t="shared" si="2"/>
        <v>171.42857142857142</v>
      </c>
      <c r="J62" s="8">
        <f t="shared" si="3"/>
        <v>169.81132075471697</v>
      </c>
      <c r="K62" s="8">
        <f t="shared" si="4"/>
        <v>168.22429906542055</v>
      </c>
    </row>
    <row r="63" spans="1:11" ht="24">
      <c r="A63" s="5" t="s">
        <v>103</v>
      </c>
      <c r="B63" s="6" t="s">
        <v>11</v>
      </c>
      <c r="C63" s="6" t="s">
        <v>102</v>
      </c>
      <c r="D63" s="6" t="s">
        <v>125</v>
      </c>
      <c r="E63" s="6"/>
      <c r="F63" s="7">
        <v>180</v>
      </c>
      <c r="G63" s="8">
        <f>F63/1.01</f>
        <v>178.21782178217822</v>
      </c>
      <c r="H63" s="8">
        <f t="shared" si="1"/>
        <v>174.75728155339806</v>
      </c>
      <c r="I63" s="8">
        <f t="shared" si="2"/>
        <v>171.42857142857142</v>
      </c>
      <c r="J63" s="8">
        <f t="shared" si="3"/>
        <v>169.81132075471697</v>
      </c>
      <c r="K63" s="8">
        <f t="shared" si="4"/>
        <v>168.22429906542055</v>
      </c>
    </row>
    <row r="64" spans="1:11" ht="24">
      <c r="A64" s="5" t="s">
        <v>104</v>
      </c>
      <c r="B64" s="6" t="s">
        <v>20</v>
      </c>
      <c r="C64" s="6" t="s">
        <v>102</v>
      </c>
      <c r="D64" s="6" t="s">
        <v>125</v>
      </c>
      <c r="E64" s="6"/>
      <c r="F64" s="7">
        <v>210</v>
      </c>
      <c r="G64" s="8">
        <f>F64/1.01</f>
        <v>207.92079207920793</v>
      </c>
      <c r="H64" s="8">
        <f t="shared" si="1"/>
        <v>203.88349514563106</v>
      </c>
      <c r="I64" s="8">
        <f t="shared" si="2"/>
        <v>200</v>
      </c>
      <c r="J64" s="8">
        <f t="shared" si="3"/>
        <v>198.1132075471698</v>
      </c>
      <c r="K64" s="8">
        <f t="shared" si="4"/>
        <v>196.26168224299064</v>
      </c>
    </row>
    <row r="65" spans="1:11" ht="24">
      <c r="A65" s="5" t="s">
        <v>213</v>
      </c>
      <c r="B65" s="6" t="s">
        <v>130</v>
      </c>
      <c r="C65" s="6" t="s">
        <v>102</v>
      </c>
      <c r="D65" s="6" t="s">
        <v>125</v>
      </c>
      <c r="E65" s="6"/>
      <c r="F65" s="7">
        <v>277</v>
      </c>
      <c r="G65" s="8">
        <f>F65/1.01</f>
        <v>274.25742574257424</v>
      </c>
      <c r="H65" s="8">
        <f t="shared" si="1"/>
        <v>268.93203883495147</v>
      </c>
      <c r="I65" s="8">
        <f t="shared" si="2"/>
        <v>263.8095238095238</v>
      </c>
      <c r="J65" s="8">
        <f t="shared" si="3"/>
        <v>261.3207547169811</v>
      </c>
      <c r="K65" s="8">
        <f t="shared" si="4"/>
        <v>258.8785046728972</v>
      </c>
    </row>
    <row r="66" spans="1:11" ht="60">
      <c r="A66" s="5" t="s">
        <v>105</v>
      </c>
      <c r="B66" s="6" t="s">
        <v>11</v>
      </c>
      <c r="C66" s="6" t="s">
        <v>106</v>
      </c>
      <c r="D66" s="6" t="s">
        <v>13</v>
      </c>
      <c r="E66" s="6"/>
      <c r="F66" s="7">
        <v>350</v>
      </c>
      <c r="G66" s="8">
        <f>F66/1.01</f>
        <v>346.53465346534654</v>
      </c>
      <c r="H66" s="8">
        <f t="shared" si="1"/>
        <v>339.8058252427184</v>
      </c>
      <c r="I66" s="8">
        <f t="shared" si="2"/>
        <v>333.3333333333333</v>
      </c>
      <c r="J66" s="8">
        <f t="shared" si="3"/>
        <v>330.188679245283</v>
      </c>
      <c r="K66" s="8">
        <f t="shared" si="4"/>
        <v>327.10280373831773</v>
      </c>
    </row>
    <row r="67" spans="1:11" ht="60">
      <c r="A67" s="5" t="s">
        <v>107</v>
      </c>
      <c r="B67" s="6" t="s">
        <v>41</v>
      </c>
      <c r="C67" s="6" t="s">
        <v>108</v>
      </c>
      <c r="D67" s="6" t="s">
        <v>13</v>
      </c>
      <c r="E67" s="6"/>
      <c r="F67" s="7">
        <v>385</v>
      </c>
      <c r="G67" s="8">
        <f>F67/1.01</f>
        <v>381.18811881188117</v>
      </c>
      <c r="H67" s="8">
        <f t="shared" si="1"/>
        <v>373.7864077669903</v>
      </c>
      <c r="I67" s="8">
        <f t="shared" si="2"/>
        <v>366.66666666666663</v>
      </c>
      <c r="J67" s="8">
        <f t="shared" si="3"/>
        <v>363.2075471698113</v>
      </c>
      <c r="K67" s="8">
        <f t="shared" si="4"/>
        <v>359.8130841121495</v>
      </c>
    </row>
    <row r="68" spans="1:11" ht="36">
      <c r="A68" s="5" t="s">
        <v>109</v>
      </c>
      <c r="B68" s="6" t="s">
        <v>17</v>
      </c>
      <c r="C68" s="6" t="s">
        <v>126</v>
      </c>
      <c r="D68" s="6" t="s">
        <v>13</v>
      </c>
      <c r="E68" s="6"/>
      <c r="F68" s="7">
        <v>290</v>
      </c>
      <c r="G68" s="8">
        <f aca="true" t="shared" si="6" ref="G68:G94">F68/1.01</f>
        <v>287.1287128712871</v>
      </c>
      <c r="H68" s="8">
        <f t="shared" si="1"/>
        <v>281.5533980582524</v>
      </c>
      <c r="I68" s="8">
        <f t="shared" si="2"/>
        <v>276.1904761904762</v>
      </c>
      <c r="J68" s="8">
        <f t="shared" si="3"/>
        <v>273.58490566037733</v>
      </c>
      <c r="K68" s="8">
        <f t="shared" si="4"/>
        <v>271.02803738317755</v>
      </c>
    </row>
    <row r="69" spans="1:11" ht="36">
      <c r="A69" s="5" t="s">
        <v>110</v>
      </c>
      <c r="B69" s="6" t="s">
        <v>20</v>
      </c>
      <c r="C69" s="6" t="s">
        <v>126</v>
      </c>
      <c r="D69" s="6" t="s">
        <v>13</v>
      </c>
      <c r="E69" s="6"/>
      <c r="F69" s="7">
        <v>320</v>
      </c>
      <c r="G69" s="8">
        <f t="shared" si="6"/>
        <v>316.83168316831683</v>
      </c>
      <c r="H69" s="8">
        <f t="shared" si="1"/>
        <v>310.6796116504854</v>
      </c>
      <c r="I69" s="8">
        <f t="shared" si="2"/>
        <v>304.76190476190476</v>
      </c>
      <c r="J69" s="8">
        <f t="shared" si="3"/>
        <v>301.88679245283015</v>
      </c>
      <c r="K69" s="8">
        <f t="shared" si="4"/>
        <v>299.06542056074767</v>
      </c>
    </row>
    <row r="70" spans="1:11" ht="36">
      <c r="A70" s="5" t="s">
        <v>214</v>
      </c>
      <c r="B70" s="6" t="s">
        <v>130</v>
      </c>
      <c r="C70" s="6" t="s">
        <v>126</v>
      </c>
      <c r="D70" s="6" t="s">
        <v>13</v>
      </c>
      <c r="E70" s="6"/>
      <c r="F70" s="7">
        <v>377</v>
      </c>
      <c r="G70" s="8">
        <f t="shared" si="6"/>
        <v>373.26732673267327</v>
      </c>
      <c r="H70" s="8">
        <f t="shared" si="1"/>
        <v>366.0194174757281</v>
      </c>
      <c r="I70" s="8">
        <f t="shared" si="2"/>
        <v>359.04761904761904</v>
      </c>
      <c r="J70" s="8">
        <f t="shared" si="3"/>
        <v>355.66037735849056</v>
      </c>
      <c r="K70" s="8">
        <f t="shared" si="4"/>
        <v>352.3364485981308</v>
      </c>
    </row>
    <row r="71" spans="1:11" ht="24">
      <c r="A71" s="5" t="s">
        <v>127</v>
      </c>
      <c r="B71" s="6" t="s">
        <v>11</v>
      </c>
      <c r="C71" s="6" t="s">
        <v>102</v>
      </c>
      <c r="D71" s="6" t="s">
        <v>13</v>
      </c>
      <c r="E71" s="6"/>
      <c r="F71" s="7">
        <v>192</v>
      </c>
      <c r="G71" s="8">
        <v>192</v>
      </c>
      <c r="H71" s="8">
        <v>192</v>
      </c>
      <c r="I71" s="8">
        <v>192</v>
      </c>
      <c r="J71" s="8">
        <v>192</v>
      </c>
      <c r="K71" s="8">
        <v>192</v>
      </c>
    </row>
    <row r="72" spans="1:11" ht="24">
      <c r="A72" s="5" t="s">
        <v>149</v>
      </c>
      <c r="B72" s="6" t="s">
        <v>53</v>
      </c>
      <c r="C72" s="6" t="s">
        <v>150</v>
      </c>
      <c r="D72" s="6" t="s">
        <v>13</v>
      </c>
      <c r="E72" s="6"/>
      <c r="F72" s="7">
        <v>210</v>
      </c>
      <c r="G72" s="8">
        <f t="shared" si="6"/>
        <v>207.92079207920793</v>
      </c>
      <c r="H72" s="8">
        <f t="shared" si="1"/>
        <v>203.88349514563106</v>
      </c>
      <c r="I72" s="8">
        <f t="shared" si="2"/>
        <v>200</v>
      </c>
      <c r="J72" s="8">
        <f t="shared" si="3"/>
        <v>198.1132075471698</v>
      </c>
      <c r="K72" s="8">
        <f t="shared" si="4"/>
        <v>196.26168224299064</v>
      </c>
    </row>
    <row r="73" spans="1:11" ht="24">
      <c r="A73" s="5" t="s">
        <v>128</v>
      </c>
      <c r="B73" s="6" t="s">
        <v>17</v>
      </c>
      <c r="C73" s="6" t="s">
        <v>102</v>
      </c>
      <c r="D73" s="6" t="s">
        <v>13</v>
      </c>
      <c r="E73" s="6"/>
      <c r="F73" s="7">
        <v>285</v>
      </c>
      <c r="G73" s="8">
        <f t="shared" si="6"/>
        <v>282.1782178217822</v>
      </c>
      <c r="H73" s="8">
        <f t="shared" si="1"/>
        <v>276.6990291262136</v>
      </c>
      <c r="I73" s="8">
        <f t="shared" si="2"/>
        <v>271.42857142857144</v>
      </c>
      <c r="J73" s="8">
        <f t="shared" si="3"/>
        <v>268.8679245283019</v>
      </c>
      <c r="K73" s="8">
        <f t="shared" si="4"/>
        <v>266.3551401869159</v>
      </c>
    </row>
    <row r="74" spans="1:11" ht="24">
      <c r="A74" s="5" t="s">
        <v>129</v>
      </c>
      <c r="B74" s="6" t="s">
        <v>20</v>
      </c>
      <c r="C74" s="6" t="s">
        <v>102</v>
      </c>
      <c r="D74" s="6" t="s">
        <v>13</v>
      </c>
      <c r="E74" s="6"/>
      <c r="F74" s="7">
        <v>325</v>
      </c>
      <c r="G74" s="8">
        <f t="shared" si="6"/>
        <v>321.78217821782175</v>
      </c>
      <c r="H74" s="8">
        <f t="shared" si="1"/>
        <v>315.53398058252424</v>
      </c>
      <c r="I74" s="8">
        <f t="shared" si="2"/>
        <v>309.5238095238095</v>
      </c>
      <c r="J74" s="8">
        <f t="shared" si="3"/>
        <v>306.60377358490564</v>
      </c>
      <c r="K74" s="8">
        <f t="shared" si="4"/>
        <v>303.7383177570093</v>
      </c>
    </row>
    <row r="75" spans="1:11" ht="24">
      <c r="A75" s="5" t="s">
        <v>164</v>
      </c>
      <c r="B75" s="6" t="s">
        <v>130</v>
      </c>
      <c r="C75" s="6" t="s">
        <v>102</v>
      </c>
      <c r="D75" s="6" t="s">
        <v>13</v>
      </c>
      <c r="E75" s="6"/>
      <c r="F75" s="7">
        <v>430</v>
      </c>
      <c r="G75" s="8">
        <f t="shared" si="6"/>
        <v>425.74257425742576</v>
      </c>
      <c r="H75" s="8">
        <f t="shared" si="1"/>
        <v>417.4757281553398</v>
      </c>
      <c r="I75" s="8">
        <f t="shared" si="2"/>
        <v>409.5238095238095</v>
      </c>
      <c r="J75" s="8">
        <f t="shared" si="3"/>
        <v>405.66037735849056</v>
      </c>
      <c r="K75" s="8">
        <f t="shared" si="4"/>
        <v>401.86915887850466</v>
      </c>
    </row>
    <row r="76" spans="1:11" ht="36">
      <c r="A76" s="5" t="s">
        <v>165</v>
      </c>
      <c r="B76" s="6" t="s">
        <v>17</v>
      </c>
      <c r="C76" s="6" t="s">
        <v>166</v>
      </c>
      <c r="D76" s="6" t="s">
        <v>13</v>
      </c>
      <c r="E76" s="6"/>
      <c r="F76" s="7">
        <v>350</v>
      </c>
      <c r="G76" s="8">
        <f t="shared" si="6"/>
        <v>346.53465346534654</v>
      </c>
      <c r="H76" s="8">
        <f t="shared" si="1"/>
        <v>339.8058252427184</v>
      </c>
      <c r="I76" s="8">
        <f t="shared" si="2"/>
        <v>333.3333333333333</v>
      </c>
      <c r="J76" s="8">
        <f t="shared" si="3"/>
        <v>330.188679245283</v>
      </c>
      <c r="K76" s="8">
        <f t="shared" si="4"/>
        <v>327.10280373831773</v>
      </c>
    </row>
    <row r="77" spans="1:11" ht="36">
      <c r="A77" s="5" t="s">
        <v>167</v>
      </c>
      <c r="B77" s="6" t="s">
        <v>20</v>
      </c>
      <c r="C77" s="6" t="s">
        <v>166</v>
      </c>
      <c r="D77" s="6" t="s">
        <v>13</v>
      </c>
      <c r="E77" s="6"/>
      <c r="F77" s="7">
        <v>420</v>
      </c>
      <c r="G77" s="8">
        <f t="shared" si="6"/>
        <v>415.84158415841586</v>
      </c>
      <c r="H77" s="8">
        <f t="shared" si="1"/>
        <v>407.7669902912621</v>
      </c>
      <c r="I77" s="8">
        <f t="shared" si="2"/>
        <v>400</v>
      </c>
      <c r="J77" s="8">
        <f t="shared" si="3"/>
        <v>396.2264150943396</v>
      </c>
      <c r="K77" s="8">
        <f t="shared" si="4"/>
        <v>392.5233644859813</v>
      </c>
    </row>
    <row r="78" spans="1:11" ht="36">
      <c r="A78" s="5" t="s">
        <v>168</v>
      </c>
      <c r="B78" s="6" t="s">
        <v>130</v>
      </c>
      <c r="C78" s="6" t="s">
        <v>166</v>
      </c>
      <c r="D78" s="6" t="s">
        <v>13</v>
      </c>
      <c r="E78" s="6"/>
      <c r="F78" s="7">
        <v>460</v>
      </c>
      <c r="G78" s="8">
        <f t="shared" si="6"/>
        <v>455.44554455445547</v>
      </c>
      <c r="H78" s="8">
        <f t="shared" si="1"/>
        <v>446.6019417475728</v>
      </c>
      <c r="I78" s="8">
        <f t="shared" si="2"/>
        <v>438.0952380952381</v>
      </c>
      <c r="J78" s="8">
        <f t="shared" si="3"/>
        <v>433.9622641509434</v>
      </c>
      <c r="K78" s="8">
        <f t="shared" si="4"/>
        <v>429.9065420560747</v>
      </c>
    </row>
    <row r="79" spans="1:11" ht="15">
      <c r="A79" s="5" t="s">
        <v>131</v>
      </c>
      <c r="B79" s="6" t="s">
        <v>11</v>
      </c>
      <c r="C79" s="6" t="s">
        <v>132</v>
      </c>
      <c r="D79" s="6" t="s">
        <v>136</v>
      </c>
      <c r="E79" s="6"/>
      <c r="F79" s="7">
        <v>170</v>
      </c>
      <c r="G79" s="8">
        <f t="shared" si="6"/>
        <v>168.31683168316832</v>
      </c>
      <c r="H79" s="8">
        <f t="shared" si="1"/>
        <v>165.04854368932038</v>
      </c>
      <c r="I79" s="8">
        <f t="shared" si="2"/>
        <v>161.9047619047619</v>
      </c>
      <c r="J79" s="8">
        <f t="shared" si="3"/>
        <v>160.37735849056602</v>
      </c>
      <c r="K79" s="8">
        <f t="shared" si="4"/>
        <v>158.87850467289718</v>
      </c>
    </row>
    <row r="80" spans="1:11" ht="15">
      <c r="A80" s="5" t="s">
        <v>151</v>
      </c>
      <c r="B80" s="6">
        <v>108</v>
      </c>
      <c r="C80" s="6" t="s">
        <v>132</v>
      </c>
      <c r="D80" s="6" t="s">
        <v>136</v>
      </c>
      <c r="E80" s="6"/>
      <c r="F80" s="7">
        <v>216</v>
      </c>
      <c r="G80" s="8">
        <f t="shared" si="6"/>
        <v>213.86138613861385</v>
      </c>
      <c r="H80" s="8">
        <f t="shared" si="1"/>
        <v>209.70873786407768</v>
      </c>
      <c r="I80" s="8">
        <f t="shared" si="2"/>
        <v>205.7142857142857</v>
      </c>
      <c r="J80" s="8">
        <f t="shared" si="3"/>
        <v>203.77358490566036</v>
      </c>
      <c r="K80" s="8">
        <f t="shared" si="4"/>
        <v>201.86915887850466</v>
      </c>
    </row>
    <row r="81" spans="1:11" ht="36">
      <c r="A81" s="5" t="s">
        <v>133</v>
      </c>
      <c r="B81" s="6" t="s">
        <v>11</v>
      </c>
      <c r="C81" s="6" t="s">
        <v>126</v>
      </c>
      <c r="D81" s="6" t="s">
        <v>13</v>
      </c>
      <c r="E81" s="6"/>
      <c r="F81" s="7">
        <v>310</v>
      </c>
      <c r="G81" s="8">
        <f t="shared" si="6"/>
        <v>306.9306930693069</v>
      </c>
      <c r="H81" s="8">
        <f t="shared" si="1"/>
        <v>300.97087378640776</v>
      </c>
      <c r="I81" s="8">
        <f t="shared" si="2"/>
        <v>295.23809523809524</v>
      </c>
      <c r="J81" s="8">
        <f t="shared" si="3"/>
        <v>292.45283018867923</v>
      </c>
      <c r="K81" s="8">
        <f t="shared" si="4"/>
        <v>289.7196261682243</v>
      </c>
    </row>
    <row r="82" spans="1:11" ht="36">
      <c r="A82" s="5" t="s">
        <v>134</v>
      </c>
      <c r="B82" s="6" t="s">
        <v>20</v>
      </c>
      <c r="C82" s="6" t="s">
        <v>126</v>
      </c>
      <c r="D82" s="6" t="s">
        <v>13</v>
      </c>
      <c r="E82" s="6"/>
      <c r="F82" s="7">
        <v>357</v>
      </c>
      <c r="G82" s="8">
        <f t="shared" si="6"/>
        <v>353.46534653465346</v>
      </c>
      <c r="H82" s="8">
        <f t="shared" si="1"/>
        <v>346.6019417475728</v>
      </c>
      <c r="I82" s="8">
        <f t="shared" si="2"/>
        <v>340</v>
      </c>
      <c r="J82" s="8">
        <f t="shared" si="3"/>
        <v>336.79245283018867</v>
      </c>
      <c r="K82" s="8">
        <f t="shared" si="4"/>
        <v>333.6448598130841</v>
      </c>
    </row>
    <row r="83" spans="1:11" ht="36">
      <c r="A83" s="5" t="s">
        <v>169</v>
      </c>
      <c r="B83" s="6" t="s">
        <v>130</v>
      </c>
      <c r="C83" s="6" t="s">
        <v>126</v>
      </c>
      <c r="D83" s="6" t="s">
        <v>13</v>
      </c>
      <c r="E83" s="6"/>
      <c r="F83" s="7">
        <v>472</v>
      </c>
      <c r="G83" s="8">
        <f t="shared" si="6"/>
        <v>467.3267326732673</v>
      </c>
      <c r="H83" s="8">
        <f t="shared" si="1"/>
        <v>458.252427184466</v>
      </c>
      <c r="I83" s="8">
        <f t="shared" si="2"/>
        <v>449.5238095238095</v>
      </c>
      <c r="J83" s="8">
        <f t="shared" si="3"/>
        <v>445.2830188679245</v>
      </c>
      <c r="K83" s="8">
        <f t="shared" si="4"/>
        <v>441.12149532710276</v>
      </c>
    </row>
    <row r="84" spans="1:11" ht="24">
      <c r="A84" s="5" t="s">
        <v>135</v>
      </c>
      <c r="B84" s="6" t="s">
        <v>11</v>
      </c>
      <c r="C84" s="6" t="s">
        <v>102</v>
      </c>
      <c r="D84" s="6" t="s">
        <v>136</v>
      </c>
      <c r="E84" s="6"/>
      <c r="F84" s="7">
        <v>150</v>
      </c>
      <c r="G84" s="8">
        <f t="shared" si="6"/>
        <v>148.5148514851485</v>
      </c>
      <c r="H84" s="8">
        <f t="shared" si="1"/>
        <v>145.63106796116506</v>
      </c>
      <c r="I84" s="8">
        <f t="shared" si="2"/>
        <v>142.85714285714286</v>
      </c>
      <c r="J84" s="8">
        <f t="shared" si="3"/>
        <v>141.50943396226415</v>
      </c>
      <c r="K84" s="8">
        <f t="shared" si="4"/>
        <v>140.18691588785046</v>
      </c>
    </row>
    <row r="85" spans="1:11" ht="15">
      <c r="A85" s="5" t="s">
        <v>170</v>
      </c>
      <c r="B85" s="6" t="s">
        <v>11</v>
      </c>
      <c r="C85" s="6" t="s">
        <v>144</v>
      </c>
      <c r="D85" s="6" t="s">
        <v>136</v>
      </c>
      <c r="E85" s="6"/>
      <c r="F85" s="7">
        <v>180</v>
      </c>
      <c r="G85" s="8">
        <f t="shared" si="6"/>
        <v>178.21782178217822</v>
      </c>
      <c r="H85" s="8">
        <f t="shared" si="1"/>
        <v>174.75728155339806</v>
      </c>
      <c r="I85" s="8">
        <f t="shared" si="2"/>
        <v>171.42857142857142</v>
      </c>
      <c r="J85" s="8">
        <f t="shared" si="3"/>
        <v>169.81132075471697</v>
      </c>
      <c r="K85" s="8">
        <f t="shared" si="4"/>
        <v>168.22429906542055</v>
      </c>
    </row>
    <row r="86" spans="1:11" ht="15">
      <c r="A86" s="5" t="s">
        <v>171</v>
      </c>
      <c r="B86" s="6" t="s">
        <v>20</v>
      </c>
      <c r="C86" s="6" t="s">
        <v>144</v>
      </c>
      <c r="D86" s="6" t="s">
        <v>136</v>
      </c>
      <c r="E86" s="6"/>
      <c r="F86" s="7">
        <v>200</v>
      </c>
      <c r="G86" s="8">
        <f t="shared" si="6"/>
        <v>198.01980198019803</v>
      </c>
      <c r="H86" s="8">
        <f t="shared" si="1"/>
        <v>194.17475728155338</v>
      </c>
      <c r="I86" s="8">
        <f t="shared" si="2"/>
        <v>190.47619047619048</v>
      </c>
      <c r="J86" s="8">
        <f t="shared" si="3"/>
        <v>188.67924528301887</v>
      </c>
      <c r="K86" s="8">
        <f t="shared" si="4"/>
        <v>186.91588785046727</v>
      </c>
    </row>
    <row r="87" spans="1:11" ht="15">
      <c r="A87" s="5" t="s">
        <v>238</v>
      </c>
      <c r="B87" s="6" t="s">
        <v>239</v>
      </c>
      <c r="C87" s="6" t="s">
        <v>144</v>
      </c>
      <c r="D87" s="6" t="s">
        <v>136</v>
      </c>
      <c r="E87" s="6"/>
      <c r="F87" s="7">
        <v>190</v>
      </c>
      <c r="G87" s="8">
        <f t="shared" si="6"/>
        <v>188.11881188118812</v>
      </c>
      <c r="H87" s="8">
        <f t="shared" si="1"/>
        <v>184.46601941747574</v>
      </c>
      <c r="I87" s="8">
        <f t="shared" si="2"/>
        <v>180.95238095238093</v>
      </c>
      <c r="J87" s="8">
        <f t="shared" si="3"/>
        <v>179.24528301886792</v>
      </c>
      <c r="K87" s="8">
        <f t="shared" si="4"/>
        <v>177.57009345794393</v>
      </c>
    </row>
    <row r="88" spans="1:11" ht="36">
      <c r="A88" s="5" t="s">
        <v>162</v>
      </c>
      <c r="B88" s="6" t="s">
        <v>11</v>
      </c>
      <c r="C88" s="6" t="s">
        <v>163</v>
      </c>
      <c r="D88" s="6" t="s">
        <v>136</v>
      </c>
      <c r="E88" s="6"/>
      <c r="F88" s="7">
        <v>150</v>
      </c>
      <c r="G88" s="8">
        <f t="shared" si="6"/>
        <v>148.5148514851485</v>
      </c>
      <c r="H88" s="8">
        <f t="shared" si="1"/>
        <v>145.63106796116506</v>
      </c>
      <c r="I88" s="8">
        <f t="shared" si="2"/>
        <v>142.85714285714286</v>
      </c>
      <c r="J88" s="8">
        <f t="shared" si="3"/>
        <v>141.50943396226415</v>
      </c>
      <c r="K88" s="8">
        <f t="shared" si="4"/>
        <v>140.18691588785046</v>
      </c>
    </row>
    <row r="89" spans="1:11" ht="24">
      <c r="A89" s="5" t="s">
        <v>215</v>
      </c>
      <c r="B89" s="6" t="s">
        <v>11</v>
      </c>
      <c r="C89" s="6" t="s">
        <v>102</v>
      </c>
      <c r="D89" s="6" t="s">
        <v>136</v>
      </c>
      <c r="E89" s="6"/>
      <c r="F89" s="7">
        <v>180</v>
      </c>
      <c r="G89" s="8">
        <f t="shared" si="6"/>
        <v>178.21782178217822</v>
      </c>
      <c r="H89" s="8">
        <f t="shared" si="1"/>
        <v>174.75728155339806</v>
      </c>
      <c r="I89" s="8">
        <f t="shared" si="2"/>
        <v>171.42857142857142</v>
      </c>
      <c r="J89" s="8">
        <f t="shared" si="3"/>
        <v>169.81132075471697</v>
      </c>
      <c r="K89" s="8">
        <f t="shared" si="4"/>
        <v>168.22429906542055</v>
      </c>
    </row>
    <row r="90" spans="1:11" ht="24">
      <c r="A90" s="5" t="s">
        <v>216</v>
      </c>
      <c r="B90" s="6" t="s">
        <v>20</v>
      </c>
      <c r="C90" s="6" t="s">
        <v>102</v>
      </c>
      <c r="D90" s="6" t="s">
        <v>136</v>
      </c>
      <c r="E90" s="6"/>
      <c r="F90" s="7">
        <v>210</v>
      </c>
      <c r="G90" s="8">
        <f t="shared" si="6"/>
        <v>207.92079207920793</v>
      </c>
      <c r="H90" s="8">
        <f t="shared" si="1"/>
        <v>203.88349514563106</v>
      </c>
      <c r="I90" s="8">
        <f t="shared" si="2"/>
        <v>200</v>
      </c>
      <c r="J90" s="8">
        <f t="shared" si="3"/>
        <v>198.1132075471698</v>
      </c>
      <c r="K90" s="8">
        <f t="shared" si="4"/>
        <v>196.26168224299064</v>
      </c>
    </row>
    <row r="91" spans="1:11" ht="24">
      <c r="A91" s="5" t="s">
        <v>141</v>
      </c>
      <c r="B91" s="6" t="s">
        <v>11</v>
      </c>
      <c r="C91" s="6" t="s">
        <v>102</v>
      </c>
      <c r="D91" s="6" t="s">
        <v>136</v>
      </c>
      <c r="E91" s="6"/>
      <c r="F91" s="7">
        <v>170</v>
      </c>
      <c r="G91" s="8">
        <f t="shared" si="6"/>
        <v>168.31683168316832</v>
      </c>
      <c r="H91" s="8">
        <f t="shared" si="1"/>
        <v>165.04854368932038</v>
      </c>
      <c r="I91" s="8">
        <f t="shared" si="2"/>
        <v>161.9047619047619</v>
      </c>
      <c r="J91" s="8">
        <f t="shared" si="3"/>
        <v>160.37735849056602</v>
      </c>
      <c r="K91" s="8">
        <f t="shared" si="4"/>
        <v>158.87850467289718</v>
      </c>
    </row>
    <row r="92" spans="1:11" ht="24">
      <c r="A92" s="5" t="s">
        <v>142</v>
      </c>
      <c r="B92" s="6" t="s">
        <v>20</v>
      </c>
      <c r="C92" s="6" t="s">
        <v>102</v>
      </c>
      <c r="D92" s="6" t="s">
        <v>136</v>
      </c>
      <c r="E92" s="6"/>
      <c r="F92" s="7">
        <v>190</v>
      </c>
      <c r="G92" s="8">
        <f t="shared" si="6"/>
        <v>188.11881188118812</v>
      </c>
      <c r="H92" s="8">
        <f t="shared" si="1"/>
        <v>184.46601941747574</v>
      </c>
      <c r="I92" s="8">
        <f t="shared" si="2"/>
        <v>180.95238095238093</v>
      </c>
      <c r="J92" s="8">
        <f t="shared" si="3"/>
        <v>179.24528301886792</v>
      </c>
      <c r="K92" s="8">
        <f t="shared" si="4"/>
        <v>177.57009345794393</v>
      </c>
    </row>
    <row r="93" spans="1:11" ht="15">
      <c r="A93" s="5" t="s">
        <v>143</v>
      </c>
      <c r="B93" s="6" t="s">
        <v>11</v>
      </c>
      <c r="C93" s="6" t="s">
        <v>144</v>
      </c>
      <c r="D93" s="6"/>
      <c r="E93" s="6"/>
      <c r="F93" s="7">
        <v>130</v>
      </c>
      <c r="G93" s="8">
        <f t="shared" si="6"/>
        <v>128.7128712871287</v>
      </c>
      <c r="H93" s="8">
        <f t="shared" si="1"/>
        <v>126.2135922330097</v>
      </c>
      <c r="I93" s="8">
        <f t="shared" si="2"/>
        <v>123.80952380952381</v>
      </c>
      <c r="J93" s="8">
        <f t="shared" si="3"/>
        <v>122.64150943396226</v>
      </c>
      <c r="K93" s="8">
        <f t="shared" si="4"/>
        <v>121.49532710280373</v>
      </c>
    </row>
    <row r="94" spans="1:11" ht="15">
      <c r="A94" s="5" t="s">
        <v>145</v>
      </c>
      <c r="B94" s="6" t="s">
        <v>20</v>
      </c>
      <c r="C94" s="6" t="s">
        <v>144</v>
      </c>
      <c r="D94" s="6"/>
      <c r="E94" s="6"/>
      <c r="F94" s="7">
        <v>143</v>
      </c>
      <c r="G94" s="8">
        <f t="shared" si="6"/>
        <v>141.58415841584159</v>
      </c>
      <c r="H94" s="8">
        <f t="shared" si="1"/>
        <v>138.83495145631068</v>
      </c>
      <c r="I94" s="8">
        <f t="shared" si="2"/>
        <v>136.19047619047618</v>
      </c>
      <c r="J94" s="8">
        <f t="shared" si="3"/>
        <v>134.9056603773585</v>
      </c>
      <c r="K94" s="8">
        <f t="shared" si="4"/>
        <v>133.6448598130841</v>
      </c>
    </row>
    <row r="95" spans="1:11" ht="15">
      <c r="A95" s="5" t="s">
        <v>137</v>
      </c>
      <c r="B95" s="6" t="s">
        <v>138</v>
      </c>
      <c r="C95" s="6" t="s">
        <v>152</v>
      </c>
      <c r="D95" s="6" t="s">
        <v>140</v>
      </c>
      <c r="E95" s="6"/>
      <c r="F95" s="7">
        <v>180</v>
      </c>
      <c r="G95" s="8">
        <f>F95/1.01</f>
        <v>178.21782178217822</v>
      </c>
      <c r="H95" s="8">
        <f t="shared" si="1"/>
        <v>174.75728155339806</v>
      </c>
      <c r="I95" s="8">
        <f t="shared" si="2"/>
        <v>171.42857142857142</v>
      </c>
      <c r="J95" s="8">
        <f t="shared" si="3"/>
        <v>169.81132075471697</v>
      </c>
      <c r="K95" s="8">
        <f t="shared" si="4"/>
        <v>168.22429906542055</v>
      </c>
    </row>
    <row r="96" spans="1:11" ht="15">
      <c r="A96" s="5" t="s">
        <v>146</v>
      </c>
      <c r="B96" s="6" t="s">
        <v>11</v>
      </c>
      <c r="C96" s="6" t="s">
        <v>144</v>
      </c>
      <c r="D96" s="6"/>
      <c r="E96" s="6"/>
      <c r="F96" s="7"/>
      <c r="G96" s="8">
        <f aca="true" t="shared" si="7" ref="G96:G102">F96/1.01</f>
        <v>0</v>
      </c>
      <c r="H96" s="8">
        <f t="shared" si="1"/>
        <v>0</v>
      </c>
      <c r="I96" s="8">
        <f t="shared" si="2"/>
        <v>0</v>
      </c>
      <c r="J96" s="8">
        <f t="shared" si="3"/>
        <v>0</v>
      </c>
      <c r="K96" s="8">
        <f t="shared" si="4"/>
        <v>0</v>
      </c>
    </row>
    <row r="97" spans="1:11" ht="24">
      <c r="A97" s="5" t="s">
        <v>153</v>
      </c>
      <c r="B97" s="6" t="s">
        <v>154</v>
      </c>
      <c r="C97" s="6" t="s">
        <v>155</v>
      </c>
      <c r="D97" s="6" t="s">
        <v>136</v>
      </c>
      <c r="E97" s="6"/>
      <c r="F97" s="7">
        <v>320</v>
      </c>
      <c r="G97" s="8">
        <f t="shared" si="7"/>
        <v>316.83168316831683</v>
      </c>
      <c r="H97" s="8">
        <f t="shared" si="1"/>
        <v>310.6796116504854</v>
      </c>
      <c r="I97" s="8">
        <f t="shared" si="2"/>
        <v>304.76190476190476</v>
      </c>
      <c r="J97" s="8">
        <f t="shared" si="3"/>
        <v>301.88679245283015</v>
      </c>
      <c r="K97" s="8">
        <f t="shared" si="4"/>
        <v>299.06542056074767</v>
      </c>
    </row>
    <row r="98" spans="1:11" ht="36">
      <c r="A98" s="5" t="s">
        <v>156</v>
      </c>
      <c r="B98" s="6" t="s">
        <v>17</v>
      </c>
      <c r="C98" s="6" t="s">
        <v>126</v>
      </c>
      <c r="D98" s="6" t="s">
        <v>136</v>
      </c>
      <c r="E98" s="6"/>
      <c r="F98" s="7">
        <v>290</v>
      </c>
      <c r="G98" s="8">
        <f t="shared" si="7"/>
        <v>287.1287128712871</v>
      </c>
      <c r="H98" s="8">
        <f t="shared" si="1"/>
        <v>281.5533980582524</v>
      </c>
      <c r="I98" s="8">
        <f t="shared" si="2"/>
        <v>276.1904761904762</v>
      </c>
      <c r="J98" s="8">
        <f t="shared" si="3"/>
        <v>273.58490566037733</v>
      </c>
      <c r="K98" s="8">
        <f t="shared" si="4"/>
        <v>271.02803738317755</v>
      </c>
    </row>
    <row r="99" spans="1:11" ht="36">
      <c r="A99" s="5" t="s">
        <v>157</v>
      </c>
      <c r="B99" s="6" t="s">
        <v>20</v>
      </c>
      <c r="C99" s="6" t="s">
        <v>126</v>
      </c>
      <c r="D99" s="6" t="s">
        <v>136</v>
      </c>
      <c r="E99" s="6"/>
      <c r="F99" s="7">
        <v>350</v>
      </c>
      <c r="G99" s="8">
        <f t="shared" si="7"/>
        <v>346.53465346534654</v>
      </c>
      <c r="H99" s="8">
        <f t="shared" si="1"/>
        <v>339.8058252427184</v>
      </c>
      <c r="I99" s="8">
        <f t="shared" si="2"/>
        <v>333.3333333333333</v>
      </c>
      <c r="J99" s="8">
        <f t="shared" si="3"/>
        <v>330.188679245283</v>
      </c>
      <c r="K99" s="8">
        <f t="shared" si="4"/>
        <v>327.10280373831773</v>
      </c>
    </row>
    <row r="100" spans="1:11" ht="36">
      <c r="A100" s="5" t="s">
        <v>158</v>
      </c>
      <c r="B100" s="6" t="s">
        <v>130</v>
      </c>
      <c r="C100" s="6" t="s">
        <v>126</v>
      </c>
      <c r="D100" s="6" t="s">
        <v>136</v>
      </c>
      <c r="E100" s="6"/>
      <c r="F100" s="7">
        <v>455</v>
      </c>
      <c r="G100" s="8">
        <f t="shared" si="7"/>
        <v>450.4950495049505</v>
      </c>
      <c r="H100" s="8">
        <f t="shared" si="1"/>
        <v>441.74757281553394</v>
      </c>
      <c r="I100" s="8">
        <f t="shared" si="2"/>
        <v>433.3333333333333</v>
      </c>
      <c r="J100" s="8">
        <f t="shared" si="3"/>
        <v>429.2452830188679</v>
      </c>
      <c r="K100" s="8">
        <f t="shared" si="4"/>
        <v>425.23364485981307</v>
      </c>
    </row>
    <row r="101" spans="1:11" ht="24">
      <c r="A101" s="5" t="s">
        <v>159</v>
      </c>
      <c r="B101" s="6" t="s">
        <v>17</v>
      </c>
      <c r="C101" s="6" t="s">
        <v>102</v>
      </c>
      <c r="D101" s="6" t="s">
        <v>136</v>
      </c>
      <c r="E101" s="6"/>
      <c r="F101" s="7">
        <v>240</v>
      </c>
      <c r="G101" s="8">
        <f t="shared" si="7"/>
        <v>237.62376237623764</v>
      </c>
      <c r="H101" s="8">
        <f t="shared" si="1"/>
        <v>233.00970873786406</v>
      </c>
      <c r="I101" s="8">
        <f t="shared" si="2"/>
        <v>228.57142857142856</v>
      </c>
      <c r="J101" s="8">
        <f t="shared" si="3"/>
        <v>226.41509433962264</v>
      </c>
      <c r="K101" s="8">
        <f t="shared" si="4"/>
        <v>224.29906542056074</v>
      </c>
    </row>
    <row r="102" spans="1:11" ht="24">
      <c r="A102" s="5" t="s">
        <v>217</v>
      </c>
      <c r="B102" s="6" t="s">
        <v>20</v>
      </c>
      <c r="C102" s="6" t="s">
        <v>102</v>
      </c>
      <c r="D102" s="6" t="s">
        <v>136</v>
      </c>
      <c r="E102" s="6"/>
      <c r="F102" s="7">
        <v>288</v>
      </c>
      <c r="G102" s="8">
        <f t="shared" si="7"/>
        <v>285.1485148514852</v>
      </c>
      <c r="H102" s="8">
        <f t="shared" si="1"/>
        <v>279.6116504854369</v>
      </c>
      <c r="I102" s="8">
        <f t="shared" si="2"/>
        <v>274.2857142857143</v>
      </c>
      <c r="J102" s="8">
        <f t="shared" si="3"/>
        <v>271.6981132075472</v>
      </c>
      <c r="K102" s="8">
        <f t="shared" si="4"/>
        <v>269.1588785046729</v>
      </c>
    </row>
    <row r="103" spans="1:11" ht="15">
      <c r="A103" s="5" t="s">
        <v>147</v>
      </c>
      <c r="B103" s="6" t="s">
        <v>11</v>
      </c>
      <c r="C103" s="6" t="s">
        <v>132</v>
      </c>
      <c r="D103" s="6" t="s">
        <v>13</v>
      </c>
      <c r="E103" s="6"/>
      <c r="F103" s="7">
        <v>200</v>
      </c>
      <c r="G103" s="8">
        <f aca="true" t="shared" si="8" ref="G103:G170">F103/1.01</f>
        <v>198.01980198019803</v>
      </c>
      <c r="H103" s="8">
        <f t="shared" si="1"/>
        <v>194.17475728155338</v>
      </c>
      <c r="I103" s="8">
        <f t="shared" si="2"/>
        <v>190.47619047619048</v>
      </c>
      <c r="J103" s="8">
        <f t="shared" si="3"/>
        <v>188.67924528301887</v>
      </c>
      <c r="K103" s="8">
        <f t="shared" si="4"/>
        <v>186.91588785046727</v>
      </c>
    </row>
    <row r="104" spans="1:11" ht="15">
      <c r="A104" s="5" t="s">
        <v>148</v>
      </c>
      <c r="B104" s="6" t="s">
        <v>20</v>
      </c>
      <c r="C104" s="6" t="s">
        <v>132</v>
      </c>
      <c r="D104" s="6" t="s">
        <v>13</v>
      </c>
      <c r="E104" s="6"/>
      <c r="F104" s="7">
        <v>230</v>
      </c>
      <c r="G104" s="8">
        <f t="shared" si="8"/>
        <v>227.72277227722773</v>
      </c>
      <c r="H104" s="8">
        <f t="shared" si="1"/>
        <v>223.3009708737864</v>
      </c>
      <c r="I104" s="8">
        <f t="shared" si="2"/>
        <v>219.04761904761904</v>
      </c>
      <c r="J104" s="8">
        <f t="shared" si="3"/>
        <v>216.9811320754717</v>
      </c>
      <c r="K104" s="8">
        <f t="shared" si="4"/>
        <v>214.95327102803736</v>
      </c>
    </row>
    <row r="105" spans="1:11" ht="15">
      <c r="A105" s="5" t="s">
        <v>218</v>
      </c>
      <c r="B105" s="6" t="s">
        <v>130</v>
      </c>
      <c r="C105" s="6" t="s">
        <v>132</v>
      </c>
      <c r="D105" s="6" t="s">
        <v>13</v>
      </c>
      <c r="E105" s="6"/>
      <c r="F105" s="7">
        <v>260</v>
      </c>
      <c r="G105" s="8">
        <f t="shared" si="8"/>
        <v>257.4257425742574</v>
      </c>
      <c r="H105" s="8">
        <f t="shared" si="1"/>
        <v>252.4271844660194</v>
      </c>
      <c r="I105" s="8">
        <f t="shared" si="2"/>
        <v>247.61904761904762</v>
      </c>
      <c r="J105" s="8">
        <f t="shared" si="3"/>
        <v>245.2830188679245</v>
      </c>
      <c r="K105" s="8">
        <f t="shared" si="4"/>
        <v>242.99065420560746</v>
      </c>
    </row>
    <row r="106" spans="1:11" ht="15">
      <c r="A106" s="5" t="s">
        <v>160</v>
      </c>
      <c r="B106" s="6" t="s">
        <v>138</v>
      </c>
      <c r="C106" s="6" t="s">
        <v>139</v>
      </c>
      <c r="D106" s="6" t="s">
        <v>161</v>
      </c>
      <c r="E106" s="6"/>
      <c r="F106" s="7">
        <v>180</v>
      </c>
      <c r="G106" s="8">
        <f t="shared" si="8"/>
        <v>178.21782178217822</v>
      </c>
      <c r="H106" s="8">
        <f t="shared" si="1"/>
        <v>174.75728155339806</v>
      </c>
      <c r="I106" s="8">
        <f t="shared" si="2"/>
        <v>171.42857142857142</v>
      </c>
      <c r="J106" s="8">
        <f t="shared" si="3"/>
        <v>169.81132075471697</v>
      </c>
      <c r="K106" s="8">
        <f t="shared" si="4"/>
        <v>168.22429906542055</v>
      </c>
    </row>
    <row r="107" spans="1:11" ht="36">
      <c r="A107" s="5" t="s">
        <v>172</v>
      </c>
      <c r="B107" s="6" t="s">
        <v>17</v>
      </c>
      <c r="C107" s="6" t="s">
        <v>126</v>
      </c>
      <c r="D107" s="6" t="s">
        <v>13</v>
      </c>
      <c r="E107" s="6"/>
      <c r="F107" s="7">
        <v>280</v>
      </c>
      <c r="G107" s="8">
        <f t="shared" si="8"/>
        <v>277.2277227722772</v>
      </c>
      <c r="H107" s="8">
        <f t="shared" si="1"/>
        <v>271.84466019417476</v>
      </c>
      <c r="I107" s="8">
        <f t="shared" si="2"/>
        <v>266.66666666666663</v>
      </c>
      <c r="J107" s="8">
        <f t="shared" si="3"/>
        <v>264.1509433962264</v>
      </c>
      <c r="K107" s="8">
        <f t="shared" si="4"/>
        <v>261.6822429906542</v>
      </c>
    </row>
    <row r="108" spans="1:11" ht="36">
      <c r="A108" s="5" t="s">
        <v>173</v>
      </c>
      <c r="B108" s="6" t="s">
        <v>20</v>
      </c>
      <c r="C108" s="6" t="s">
        <v>126</v>
      </c>
      <c r="D108" s="6" t="s">
        <v>13</v>
      </c>
      <c r="E108" s="6"/>
      <c r="F108" s="7">
        <v>310</v>
      </c>
      <c r="G108" s="8">
        <f t="shared" si="8"/>
        <v>306.9306930693069</v>
      </c>
      <c r="H108" s="8">
        <f t="shared" si="1"/>
        <v>300.97087378640776</v>
      </c>
      <c r="I108" s="8">
        <f t="shared" si="2"/>
        <v>295.23809523809524</v>
      </c>
      <c r="J108" s="8">
        <f t="shared" si="3"/>
        <v>292.45283018867923</v>
      </c>
      <c r="K108" s="8">
        <f t="shared" si="4"/>
        <v>289.7196261682243</v>
      </c>
    </row>
    <row r="109" spans="1:11" ht="36">
      <c r="A109" s="5" t="s">
        <v>174</v>
      </c>
      <c r="B109" s="6" t="s">
        <v>130</v>
      </c>
      <c r="C109" s="6" t="s">
        <v>126</v>
      </c>
      <c r="D109" s="6" t="s">
        <v>13</v>
      </c>
      <c r="E109" s="6"/>
      <c r="F109" s="7">
        <v>390</v>
      </c>
      <c r="G109" s="8">
        <f t="shared" si="8"/>
        <v>386.13861386138615</v>
      </c>
      <c r="H109" s="8">
        <f t="shared" si="1"/>
        <v>378.6407766990291</v>
      </c>
      <c r="I109" s="8">
        <f t="shared" si="2"/>
        <v>371.4285714285714</v>
      </c>
      <c r="J109" s="8">
        <f t="shared" si="3"/>
        <v>367.92452830188677</v>
      </c>
      <c r="K109" s="8">
        <f t="shared" si="4"/>
        <v>364.48598130841117</v>
      </c>
    </row>
    <row r="110" spans="1:11" ht="15">
      <c r="A110" s="5" t="s">
        <v>175</v>
      </c>
      <c r="B110" s="6" t="s">
        <v>11</v>
      </c>
      <c r="C110" s="6" t="s">
        <v>176</v>
      </c>
      <c r="D110" s="6" t="s">
        <v>136</v>
      </c>
      <c r="E110" s="6"/>
      <c r="F110" s="7">
        <v>250</v>
      </c>
      <c r="G110" s="8">
        <f t="shared" si="8"/>
        <v>247.5247524752475</v>
      </c>
      <c r="H110" s="8">
        <f t="shared" si="1"/>
        <v>242.71844660194174</v>
      </c>
      <c r="I110" s="8">
        <f t="shared" si="2"/>
        <v>238.09523809523807</v>
      </c>
      <c r="J110" s="8">
        <f t="shared" si="3"/>
        <v>235.84905660377356</v>
      </c>
      <c r="K110" s="8">
        <f t="shared" si="4"/>
        <v>233.6448598130841</v>
      </c>
    </row>
    <row r="111" spans="1:11" ht="36">
      <c r="A111" s="5" t="s">
        <v>177</v>
      </c>
      <c r="B111" s="6" t="s">
        <v>17</v>
      </c>
      <c r="C111" s="6" t="s">
        <v>126</v>
      </c>
      <c r="D111" s="6" t="s">
        <v>13</v>
      </c>
      <c r="E111" s="6"/>
      <c r="F111" s="7">
        <v>280</v>
      </c>
      <c r="G111" s="8">
        <f t="shared" si="8"/>
        <v>277.2277227722772</v>
      </c>
      <c r="H111" s="8">
        <f t="shared" si="1"/>
        <v>271.84466019417476</v>
      </c>
      <c r="I111" s="8">
        <f t="shared" si="2"/>
        <v>266.66666666666663</v>
      </c>
      <c r="J111" s="8">
        <f t="shared" si="3"/>
        <v>264.1509433962264</v>
      </c>
      <c r="K111" s="8">
        <f t="shared" si="4"/>
        <v>261.6822429906542</v>
      </c>
    </row>
    <row r="112" spans="1:11" ht="36">
      <c r="A112" s="5" t="s">
        <v>178</v>
      </c>
      <c r="B112" s="6" t="s">
        <v>20</v>
      </c>
      <c r="C112" s="6" t="s">
        <v>126</v>
      </c>
      <c r="D112" s="6" t="s">
        <v>13</v>
      </c>
      <c r="E112" s="6"/>
      <c r="F112" s="7">
        <v>330</v>
      </c>
      <c r="G112" s="8">
        <f t="shared" si="8"/>
        <v>326.73267326732673</v>
      </c>
      <c r="H112" s="8">
        <f t="shared" si="1"/>
        <v>320.3883495145631</v>
      </c>
      <c r="I112" s="8">
        <f t="shared" si="2"/>
        <v>314.2857142857143</v>
      </c>
      <c r="J112" s="8">
        <f t="shared" si="3"/>
        <v>311.3207547169811</v>
      </c>
      <c r="K112" s="8">
        <f t="shared" si="4"/>
        <v>308.411214953271</v>
      </c>
    </row>
    <row r="113" spans="1:11" ht="15">
      <c r="A113" s="5" t="s">
        <v>180</v>
      </c>
      <c r="B113" s="6" t="s">
        <v>11</v>
      </c>
      <c r="C113" s="6" t="s">
        <v>181</v>
      </c>
      <c r="D113" s="6" t="s">
        <v>136</v>
      </c>
      <c r="E113" s="6"/>
      <c r="F113" s="7">
        <v>320</v>
      </c>
      <c r="G113" s="8">
        <f t="shared" si="8"/>
        <v>316.83168316831683</v>
      </c>
      <c r="H113" s="8">
        <f t="shared" si="1"/>
        <v>310.6796116504854</v>
      </c>
      <c r="I113" s="8">
        <f t="shared" si="2"/>
        <v>304.76190476190476</v>
      </c>
      <c r="J113" s="8">
        <f t="shared" si="3"/>
        <v>301.88679245283015</v>
      </c>
      <c r="K113" s="8">
        <f t="shared" si="4"/>
        <v>299.06542056074767</v>
      </c>
    </row>
    <row r="114" spans="1:11" ht="15">
      <c r="A114" s="5" t="s">
        <v>219</v>
      </c>
      <c r="B114" s="6" t="s">
        <v>20</v>
      </c>
      <c r="C114" s="6" t="s">
        <v>181</v>
      </c>
      <c r="D114" s="6" t="s">
        <v>136</v>
      </c>
      <c r="E114" s="6"/>
      <c r="F114" s="7">
        <v>384</v>
      </c>
      <c r="G114" s="8">
        <f t="shared" si="8"/>
        <v>380.1980198019802</v>
      </c>
      <c r="H114" s="8">
        <f t="shared" si="1"/>
        <v>372.81553398058253</v>
      </c>
      <c r="I114" s="8">
        <f t="shared" si="2"/>
        <v>365.7142857142857</v>
      </c>
      <c r="J114" s="8">
        <f t="shared" si="3"/>
        <v>362.2641509433962</v>
      </c>
      <c r="K114" s="8">
        <f t="shared" si="4"/>
        <v>358.8785046728972</v>
      </c>
    </row>
    <row r="115" spans="1:11" ht="15">
      <c r="A115" s="5" t="s">
        <v>182</v>
      </c>
      <c r="B115" s="6" t="s">
        <v>11</v>
      </c>
      <c r="C115" s="6" t="s">
        <v>183</v>
      </c>
      <c r="D115" s="6" t="s">
        <v>184</v>
      </c>
      <c r="E115" s="6"/>
      <c r="F115" s="7">
        <v>250</v>
      </c>
      <c r="G115" s="8">
        <f t="shared" si="8"/>
        <v>247.5247524752475</v>
      </c>
      <c r="H115" s="8">
        <f t="shared" si="1"/>
        <v>242.71844660194174</v>
      </c>
      <c r="I115" s="8">
        <f t="shared" si="2"/>
        <v>238.09523809523807</v>
      </c>
      <c r="J115" s="8">
        <f t="shared" si="3"/>
        <v>235.84905660377356</v>
      </c>
      <c r="K115" s="8">
        <f t="shared" si="4"/>
        <v>233.6448598130841</v>
      </c>
    </row>
    <row r="116" spans="1:11" ht="15">
      <c r="A116" s="5" t="s">
        <v>185</v>
      </c>
      <c r="B116" s="6" t="s">
        <v>20</v>
      </c>
      <c r="C116" s="6" t="s">
        <v>183</v>
      </c>
      <c r="D116" s="6" t="s">
        <v>184</v>
      </c>
      <c r="E116" s="6"/>
      <c r="F116" s="7">
        <v>280</v>
      </c>
      <c r="G116" s="8">
        <f t="shared" si="8"/>
        <v>277.2277227722772</v>
      </c>
      <c r="H116" s="8">
        <f t="shared" si="1"/>
        <v>271.84466019417476</v>
      </c>
      <c r="I116" s="8">
        <f t="shared" si="2"/>
        <v>266.66666666666663</v>
      </c>
      <c r="J116" s="8">
        <f t="shared" si="3"/>
        <v>264.1509433962264</v>
      </c>
      <c r="K116" s="8">
        <f t="shared" si="4"/>
        <v>261.6822429906542</v>
      </c>
    </row>
    <row r="117" spans="1:11" ht="15">
      <c r="A117" s="5" t="s">
        <v>220</v>
      </c>
      <c r="B117" s="6" t="s">
        <v>11</v>
      </c>
      <c r="C117" s="6" t="s">
        <v>221</v>
      </c>
      <c r="D117" s="6" t="s">
        <v>184</v>
      </c>
      <c r="E117" s="6"/>
      <c r="F117" s="7">
        <v>240</v>
      </c>
      <c r="G117" s="8">
        <f t="shared" si="8"/>
        <v>237.62376237623764</v>
      </c>
      <c r="H117" s="8">
        <f t="shared" si="1"/>
        <v>233.00970873786406</v>
      </c>
      <c r="I117" s="8">
        <f t="shared" si="2"/>
        <v>228.57142857142856</v>
      </c>
      <c r="J117" s="8">
        <f t="shared" si="3"/>
        <v>226.41509433962264</v>
      </c>
      <c r="K117" s="8">
        <f t="shared" si="4"/>
        <v>224.29906542056074</v>
      </c>
    </row>
    <row r="118" spans="1:11" ht="15">
      <c r="A118" s="5" t="s">
        <v>222</v>
      </c>
      <c r="B118" s="6" t="s">
        <v>20</v>
      </c>
      <c r="C118" s="6" t="s">
        <v>221</v>
      </c>
      <c r="D118" s="6" t="s">
        <v>184</v>
      </c>
      <c r="E118" s="6"/>
      <c r="F118" s="7">
        <v>288</v>
      </c>
      <c r="G118" s="8">
        <f t="shared" si="8"/>
        <v>285.1485148514852</v>
      </c>
      <c r="H118" s="8">
        <f t="shared" si="1"/>
        <v>279.6116504854369</v>
      </c>
      <c r="I118" s="8">
        <f t="shared" si="2"/>
        <v>274.2857142857143</v>
      </c>
      <c r="J118" s="8">
        <f t="shared" si="3"/>
        <v>271.6981132075472</v>
      </c>
      <c r="K118" s="8">
        <f t="shared" si="4"/>
        <v>269.1588785046729</v>
      </c>
    </row>
    <row r="119" spans="1:11" ht="15">
      <c r="A119" s="5" t="s">
        <v>190</v>
      </c>
      <c r="B119" s="6" t="s">
        <v>11</v>
      </c>
      <c r="C119" s="6" t="s">
        <v>24</v>
      </c>
      <c r="D119" s="6" t="s">
        <v>136</v>
      </c>
      <c r="E119" s="6"/>
      <c r="F119" s="7">
        <v>250</v>
      </c>
      <c r="G119" s="8">
        <f t="shared" si="8"/>
        <v>247.5247524752475</v>
      </c>
      <c r="H119" s="8">
        <f t="shared" si="1"/>
        <v>242.71844660194174</v>
      </c>
      <c r="I119" s="8">
        <f t="shared" si="2"/>
        <v>238.09523809523807</v>
      </c>
      <c r="J119" s="8">
        <f t="shared" si="3"/>
        <v>235.84905660377356</v>
      </c>
      <c r="K119" s="8">
        <f t="shared" si="4"/>
        <v>233.6448598130841</v>
      </c>
    </row>
    <row r="120" spans="1:11" ht="15">
      <c r="A120" s="5" t="s">
        <v>191</v>
      </c>
      <c r="B120" s="6" t="s">
        <v>20</v>
      </c>
      <c r="C120" s="6" t="s">
        <v>24</v>
      </c>
      <c r="D120" s="6" t="s">
        <v>136</v>
      </c>
      <c r="E120" s="6"/>
      <c r="F120" s="7">
        <v>270</v>
      </c>
      <c r="G120" s="8">
        <f t="shared" si="8"/>
        <v>267.3267326732673</v>
      </c>
      <c r="H120" s="8">
        <f t="shared" si="1"/>
        <v>262.13592233009706</v>
      </c>
      <c r="I120" s="8">
        <f t="shared" si="2"/>
        <v>257.1428571428571</v>
      </c>
      <c r="J120" s="8">
        <f t="shared" si="3"/>
        <v>254.71698113207546</v>
      </c>
      <c r="K120" s="8">
        <f t="shared" si="4"/>
        <v>252.33644859813083</v>
      </c>
    </row>
    <row r="121" spans="1:11" ht="24">
      <c r="A121" s="5" t="s">
        <v>186</v>
      </c>
      <c r="B121" s="6" t="s">
        <v>17</v>
      </c>
      <c r="C121" s="6" t="s">
        <v>102</v>
      </c>
      <c r="D121" s="6" t="s">
        <v>184</v>
      </c>
      <c r="E121" s="6"/>
      <c r="F121" s="7">
        <v>250</v>
      </c>
      <c r="G121" s="8">
        <f t="shared" si="8"/>
        <v>247.5247524752475</v>
      </c>
      <c r="H121" s="8">
        <f t="shared" si="1"/>
        <v>242.71844660194174</v>
      </c>
      <c r="I121" s="8">
        <f t="shared" si="2"/>
        <v>238.09523809523807</v>
      </c>
      <c r="J121" s="8">
        <f t="shared" si="3"/>
        <v>235.84905660377356</v>
      </c>
      <c r="K121" s="8">
        <f t="shared" si="4"/>
        <v>233.6448598130841</v>
      </c>
    </row>
    <row r="122" spans="1:11" ht="24">
      <c r="A122" s="5" t="s">
        <v>187</v>
      </c>
      <c r="B122" s="6" t="s">
        <v>20</v>
      </c>
      <c r="C122" s="6" t="s">
        <v>102</v>
      </c>
      <c r="D122" s="6" t="s">
        <v>184</v>
      </c>
      <c r="E122" s="6"/>
      <c r="F122" s="7">
        <v>300</v>
      </c>
      <c r="G122" s="8">
        <f t="shared" si="8"/>
        <v>297.029702970297</v>
      </c>
      <c r="H122" s="8">
        <f t="shared" si="1"/>
        <v>291.2621359223301</v>
      </c>
      <c r="I122" s="8">
        <f t="shared" si="2"/>
        <v>285.7142857142857</v>
      </c>
      <c r="J122" s="8">
        <f t="shared" si="3"/>
        <v>283.0188679245283</v>
      </c>
      <c r="K122" s="8">
        <f t="shared" si="4"/>
        <v>280.3738317757009</v>
      </c>
    </row>
    <row r="123" spans="1:11" ht="24">
      <c r="A123" s="5" t="s">
        <v>188</v>
      </c>
      <c r="B123" s="6" t="s">
        <v>130</v>
      </c>
      <c r="C123" s="6" t="s">
        <v>102</v>
      </c>
      <c r="D123" s="6" t="s">
        <v>184</v>
      </c>
      <c r="E123" s="6"/>
      <c r="F123" s="7">
        <v>330</v>
      </c>
      <c r="G123" s="8">
        <f t="shared" si="8"/>
        <v>326.73267326732673</v>
      </c>
      <c r="H123" s="8">
        <f t="shared" si="1"/>
        <v>320.3883495145631</v>
      </c>
      <c r="I123" s="8">
        <f t="shared" si="2"/>
        <v>314.2857142857143</v>
      </c>
      <c r="J123" s="8">
        <f t="shared" si="3"/>
        <v>311.3207547169811</v>
      </c>
      <c r="K123" s="8">
        <f t="shared" si="4"/>
        <v>308.411214953271</v>
      </c>
    </row>
    <row r="124" spans="1:11" ht="15">
      <c r="A124" s="5" t="s">
        <v>189</v>
      </c>
      <c r="B124" s="6" t="s">
        <v>11</v>
      </c>
      <c r="C124" s="6" t="s">
        <v>181</v>
      </c>
      <c r="D124" s="6" t="s">
        <v>13</v>
      </c>
      <c r="E124" s="6"/>
      <c r="F124" s="7">
        <v>440</v>
      </c>
      <c r="G124" s="8"/>
      <c r="H124" s="8"/>
      <c r="I124" s="8"/>
      <c r="J124" s="8"/>
      <c r="K124" s="8"/>
    </row>
    <row r="125" spans="1:11" ht="15">
      <c r="A125" s="5" t="s">
        <v>223</v>
      </c>
      <c r="B125" s="6" t="s">
        <v>20</v>
      </c>
      <c r="C125" s="6" t="s">
        <v>181</v>
      </c>
      <c r="D125" s="6" t="s">
        <v>13</v>
      </c>
      <c r="E125" s="6"/>
      <c r="F125" s="7">
        <v>505</v>
      </c>
      <c r="G125" s="8"/>
      <c r="H125" s="8"/>
      <c r="I125" s="8"/>
      <c r="J125" s="8"/>
      <c r="K125" s="8"/>
    </row>
    <row r="126" spans="1:11" ht="15">
      <c r="A126" s="5" t="s">
        <v>322</v>
      </c>
      <c r="B126" s="6">
        <v>116</v>
      </c>
      <c r="C126" s="6" t="s">
        <v>181</v>
      </c>
      <c r="D126" s="6" t="s">
        <v>13</v>
      </c>
      <c r="E126" s="6"/>
      <c r="F126" s="7">
        <v>545</v>
      </c>
      <c r="G126" s="8"/>
      <c r="H126" s="8"/>
      <c r="I126" s="8"/>
      <c r="J126" s="8"/>
      <c r="K126" s="8"/>
    </row>
    <row r="127" spans="1:11" ht="15">
      <c r="A127" s="5" t="s">
        <v>192</v>
      </c>
      <c r="B127" s="6" t="s">
        <v>11</v>
      </c>
      <c r="C127" s="6" t="s">
        <v>183</v>
      </c>
      <c r="D127" s="6" t="s">
        <v>13</v>
      </c>
      <c r="E127" s="6"/>
      <c r="F127" s="7">
        <v>250</v>
      </c>
      <c r="G127" s="8">
        <f t="shared" si="8"/>
        <v>247.5247524752475</v>
      </c>
      <c r="H127" s="8">
        <f t="shared" si="1"/>
        <v>242.71844660194174</v>
      </c>
      <c r="I127" s="8">
        <f t="shared" si="2"/>
        <v>238.09523809523807</v>
      </c>
      <c r="J127" s="8">
        <f t="shared" si="3"/>
        <v>235.84905660377356</v>
      </c>
      <c r="K127" s="8">
        <f t="shared" si="4"/>
        <v>233.6448598130841</v>
      </c>
    </row>
    <row r="128" spans="1:11" ht="15">
      <c r="A128" s="5" t="s">
        <v>193</v>
      </c>
      <c r="B128" s="6" t="s">
        <v>20</v>
      </c>
      <c r="C128" s="6" t="s">
        <v>183</v>
      </c>
      <c r="D128" s="6" t="s">
        <v>13</v>
      </c>
      <c r="E128" s="6"/>
      <c r="F128" s="7">
        <v>300</v>
      </c>
      <c r="G128" s="8">
        <f t="shared" si="8"/>
        <v>297.029702970297</v>
      </c>
      <c r="H128" s="8">
        <f t="shared" si="1"/>
        <v>291.2621359223301</v>
      </c>
      <c r="I128" s="8">
        <f t="shared" si="2"/>
        <v>285.7142857142857</v>
      </c>
      <c r="J128" s="8">
        <f t="shared" si="3"/>
        <v>283.0188679245283</v>
      </c>
      <c r="K128" s="8">
        <f t="shared" si="4"/>
        <v>280.3738317757009</v>
      </c>
    </row>
    <row r="129" spans="1:11" ht="15">
      <c r="A129" s="5" t="s">
        <v>194</v>
      </c>
      <c r="B129" s="6" t="s">
        <v>130</v>
      </c>
      <c r="C129" s="6" t="s">
        <v>183</v>
      </c>
      <c r="D129" s="6" t="s">
        <v>13</v>
      </c>
      <c r="E129" s="6"/>
      <c r="F129" s="7">
        <v>360</v>
      </c>
      <c r="G129" s="8">
        <f t="shared" si="8"/>
        <v>356.43564356435644</v>
      </c>
      <c r="H129" s="8">
        <f t="shared" si="1"/>
        <v>349.5145631067961</v>
      </c>
      <c r="I129" s="8">
        <f t="shared" si="2"/>
        <v>342.85714285714283</v>
      </c>
      <c r="J129" s="8">
        <f t="shared" si="3"/>
        <v>339.62264150943395</v>
      </c>
      <c r="K129" s="8">
        <f t="shared" si="4"/>
        <v>336.4485981308411</v>
      </c>
    </row>
    <row r="130" spans="1:11" ht="15">
      <c r="A130" s="5" t="s">
        <v>195</v>
      </c>
      <c r="B130" s="6" t="s">
        <v>11</v>
      </c>
      <c r="C130" s="6" t="s">
        <v>183</v>
      </c>
      <c r="D130" s="6" t="s">
        <v>13</v>
      </c>
      <c r="E130" s="6"/>
      <c r="F130" s="7">
        <v>230</v>
      </c>
      <c r="G130" s="8">
        <f t="shared" si="8"/>
        <v>227.72277227722773</v>
      </c>
      <c r="H130" s="8">
        <f t="shared" si="1"/>
        <v>223.3009708737864</v>
      </c>
      <c r="I130" s="8">
        <f t="shared" si="2"/>
        <v>219.04761904761904</v>
      </c>
      <c r="J130" s="8">
        <f t="shared" si="3"/>
        <v>216.9811320754717</v>
      </c>
      <c r="K130" s="8">
        <f t="shared" si="4"/>
        <v>214.95327102803736</v>
      </c>
    </row>
    <row r="131" spans="1:11" ht="15">
      <c r="A131" s="5" t="s">
        <v>196</v>
      </c>
      <c r="B131" s="6" t="s">
        <v>20</v>
      </c>
      <c r="C131" s="6" t="s">
        <v>183</v>
      </c>
      <c r="D131" s="6" t="s">
        <v>13</v>
      </c>
      <c r="E131" s="6"/>
      <c r="F131" s="7">
        <v>280</v>
      </c>
      <c r="G131" s="8">
        <f t="shared" si="8"/>
        <v>277.2277227722772</v>
      </c>
      <c r="H131" s="8">
        <f t="shared" si="1"/>
        <v>271.84466019417476</v>
      </c>
      <c r="I131" s="8">
        <f t="shared" si="2"/>
        <v>266.66666666666663</v>
      </c>
      <c r="J131" s="8">
        <f t="shared" si="3"/>
        <v>264.1509433962264</v>
      </c>
      <c r="K131" s="8">
        <f t="shared" si="4"/>
        <v>261.6822429906542</v>
      </c>
    </row>
    <row r="132" spans="1:11" ht="15">
      <c r="A132" s="5" t="s">
        <v>197</v>
      </c>
      <c r="B132" s="6" t="s">
        <v>130</v>
      </c>
      <c r="C132" s="6" t="s">
        <v>183</v>
      </c>
      <c r="D132" s="6" t="s">
        <v>13</v>
      </c>
      <c r="E132" s="6"/>
      <c r="F132" s="7">
        <v>340</v>
      </c>
      <c r="G132" s="8">
        <f t="shared" si="8"/>
        <v>336.63366336633663</v>
      </c>
      <c r="H132" s="8">
        <f t="shared" si="1"/>
        <v>330.09708737864077</v>
      </c>
      <c r="I132" s="8">
        <f t="shared" si="2"/>
        <v>323.8095238095238</v>
      </c>
      <c r="J132" s="8">
        <f t="shared" si="3"/>
        <v>320.75471698113205</v>
      </c>
      <c r="K132" s="8">
        <f t="shared" si="4"/>
        <v>317.75700934579436</v>
      </c>
    </row>
    <row r="133" spans="1:11" ht="15">
      <c r="A133" s="5" t="s">
        <v>198</v>
      </c>
      <c r="B133" s="6" t="s">
        <v>199</v>
      </c>
      <c r="C133" s="6" t="s">
        <v>183</v>
      </c>
      <c r="D133" s="6" t="s">
        <v>13</v>
      </c>
      <c r="E133" s="6"/>
      <c r="F133" s="7">
        <v>260</v>
      </c>
      <c r="G133" s="8">
        <f t="shared" si="8"/>
        <v>257.4257425742574</v>
      </c>
      <c r="H133" s="8">
        <f t="shared" si="1"/>
        <v>252.4271844660194</v>
      </c>
      <c r="I133" s="8">
        <f t="shared" si="2"/>
        <v>247.61904761904762</v>
      </c>
      <c r="J133" s="8">
        <f t="shared" si="3"/>
        <v>245.2830188679245</v>
      </c>
      <c r="K133" s="8">
        <f t="shared" si="4"/>
        <v>242.99065420560746</v>
      </c>
    </row>
    <row r="134" spans="1:11" ht="15">
      <c r="A134" s="5" t="s">
        <v>200</v>
      </c>
      <c r="B134" s="6" t="s">
        <v>20</v>
      </c>
      <c r="C134" s="6" t="s">
        <v>183</v>
      </c>
      <c r="D134" s="6" t="s">
        <v>13</v>
      </c>
      <c r="E134" s="6"/>
      <c r="F134" s="7">
        <v>290</v>
      </c>
      <c r="G134" s="8">
        <f t="shared" si="8"/>
        <v>287.1287128712871</v>
      </c>
      <c r="H134" s="8">
        <f t="shared" si="1"/>
        <v>281.5533980582524</v>
      </c>
      <c r="I134" s="8">
        <f t="shared" si="2"/>
        <v>276.1904761904762</v>
      </c>
      <c r="J134" s="8">
        <f t="shared" si="3"/>
        <v>273.58490566037733</v>
      </c>
      <c r="K134" s="8">
        <f t="shared" si="4"/>
        <v>271.02803738317755</v>
      </c>
    </row>
    <row r="135" spans="1:11" ht="15">
      <c r="A135" s="5" t="s">
        <v>201</v>
      </c>
      <c r="B135" s="6" t="s">
        <v>11</v>
      </c>
      <c r="C135" s="6" t="s">
        <v>183</v>
      </c>
      <c r="D135" s="6" t="s">
        <v>13</v>
      </c>
      <c r="E135" s="6"/>
      <c r="F135" s="7">
        <v>230</v>
      </c>
      <c r="G135" s="8">
        <f t="shared" si="8"/>
        <v>227.72277227722773</v>
      </c>
      <c r="H135" s="8">
        <f t="shared" si="1"/>
        <v>223.3009708737864</v>
      </c>
      <c r="I135" s="8">
        <f t="shared" si="2"/>
        <v>219.04761904761904</v>
      </c>
      <c r="J135" s="8">
        <f t="shared" si="3"/>
        <v>216.9811320754717</v>
      </c>
      <c r="K135" s="8">
        <f t="shared" si="4"/>
        <v>214.95327102803736</v>
      </c>
    </row>
    <row r="136" spans="1:11" ht="15">
      <c r="A136" s="5" t="s">
        <v>224</v>
      </c>
      <c r="B136" s="6" t="s">
        <v>17</v>
      </c>
      <c r="C136" s="6" t="s">
        <v>15</v>
      </c>
      <c r="D136" s="6" t="s">
        <v>136</v>
      </c>
      <c r="E136" s="6"/>
      <c r="F136" s="7">
        <v>200</v>
      </c>
      <c r="G136" s="8">
        <f t="shared" si="8"/>
        <v>198.01980198019803</v>
      </c>
      <c r="H136" s="8">
        <f t="shared" si="1"/>
        <v>194.17475728155338</v>
      </c>
      <c r="I136" s="8">
        <f t="shared" si="2"/>
        <v>190.47619047619048</v>
      </c>
      <c r="J136" s="8">
        <f t="shared" si="3"/>
        <v>188.67924528301887</v>
      </c>
      <c r="K136" s="8">
        <f t="shared" si="4"/>
        <v>186.91588785046727</v>
      </c>
    </row>
    <row r="137" spans="1:11" ht="15">
      <c r="A137" s="5" t="s">
        <v>225</v>
      </c>
      <c r="B137" s="6" t="s">
        <v>20</v>
      </c>
      <c r="C137" s="6" t="s">
        <v>15</v>
      </c>
      <c r="D137" s="6" t="s">
        <v>136</v>
      </c>
      <c r="E137" s="6"/>
      <c r="F137" s="7">
        <v>230</v>
      </c>
      <c r="G137" s="8">
        <f t="shared" si="8"/>
        <v>227.72277227722773</v>
      </c>
      <c r="H137" s="8">
        <f t="shared" si="1"/>
        <v>223.3009708737864</v>
      </c>
      <c r="I137" s="8">
        <f t="shared" si="2"/>
        <v>219.04761904761904</v>
      </c>
      <c r="J137" s="8">
        <f t="shared" si="3"/>
        <v>216.9811320754717</v>
      </c>
      <c r="K137" s="8">
        <f t="shared" si="4"/>
        <v>214.95327102803736</v>
      </c>
    </row>
    <row r="138" spans="1:11" ht="15">
      <c r="A138" s="5" t="s">
        <v>240</v>
      </c>
      <c r="B138" s="6" t="s">
        <v>17</v>
      </c>
      <c r="C138" s="15" t="s">
        <v>24</v>
      </c>
      <c r="D138" s="6" t="s">
        <v>13</v>
      </c>
      <c r="E138" s="6"/>
      <c r="F138" s="7">
        <v>420</v>
      </c>
      <c r="G138" s="8">
        <f t="shared" si="8"/>
        <v>415.84158415841586</v>
      </c>
      <c r="H138" s="8">
        <f t="shared" si="1"/>
        <v>407.7669902912621</v>
      </c>
      <c r="I138" s="8">
        <f t="shared" si="2"/>
        <v>400</v>
      </c>
      <c r="J138" s="8">
        <f t="shared" si="3"/>
        <v>396.2264150943396</v>
      </c>
      <c r="K138" s="8">
        <f t="shared" si="4"/>
        <v>392.5233644859813</v>
      </c>
    </row>
    <row r="139" spans="1:11" ht="15">
      <c r="A139" s="5" t="s">
        <v>241</v>
      </c>
      <c r="B139" s="6" t="s">
        <v>20</v>
      </c>
      <c r="C139" s="15" t="s">
        <v>24</v>
      </c>
      <c r="D139" s="6" t="s">
        <v>13</v>
      </c>
      <c r="E139" s="6"/>
      <c r="F139" s="7">
        <v>504</v>
      </c>
      <c r="G139" s="8">
        <f t="shared" si="8"/>
        <v>499.009900990099</v>
      </c>
      <c r="H139" s="8">
        <f t="shared" si="1"/>
        <v>489.32038834951453</v>
      </c>
      <c r="I139" s="8">
        <f t="shared" si="2"/>
        <v>480</v>
      </c>
      <c r="J139" s="8">
        <f t="shared" si="3"/>
        <v>475.47169811320754</v>
      </c>
      <c r="K139" s="8">
        <f t="shared" si="4"/>
        <v>471.02803738317755</v>
      </c>
    </row>
    <row r="140" spans="1:11" ht="23.25" customHeight="1">
      <c r="A140" s="5" t="s">
        <v>226</v>
      </c>
      <c r="B140" s="6" t="s">
        <v>17</v>
      </c>
      <c r="C140" s="14" t="s">
        <v>227</v>
      </c>
      <c r="D140" s="6" t="s">
        <v>13</v>
      </c>
      <c r="E140" s="6"/>
      <c r="F140" s="7">
        <v>320</v>
      </c>
      <c r="G140" s="8">
        <f t="shared" si="8"/>
        <v>316.83168316831683</v>
      </c>
      <c r="H140" s="8">
        <f t="shared" si="1"/>
        <v>310.6796116504854</v>
      </c>
      <c r="I140" s="8">
        <f t="shared" si="2"/>
        <v>304.76190476190476</v>
      </c>
      <c r="J140" s="8">
        <f t="shared" si="3"/>
        <v>301.88679245283015</v>
      </c>
      <c r="K140" s="8">
        <f t="shared" si="4"/>
        <v>299.06542056074767</v>
      </c>
    </row>
    <row r="141" spans="1:11" ht="24">
      <c r="A141" s="5" t="s">
        <v>228</v>
      </c>
      <c r="B141" s="6" t="s">
        <v>20</v>
      </c>
      <c r="C141" s="6" t="s">
        <v>227</v>
      </c>
      <c r="D141" s="6" t="s">
        <v>13</v>
      </c>
      <c r="E141" s="6"/>
      <c r="F141" s="7">
        <v>384</v>
      </c>
      <c r="G141" s="8">
        <f t="shared" si="8"/>
        <v>380.1980198019802</v>
      </c>
      <c r="H141" s="8">
        <f t="shared" si="1"/>
        <v>372.81553398058253</v>
      </c>
      <c r="I141" s="8">
        <f t="shared" si="2"/>
        <v>365.7142857142857</v>
      </c>
      <c r="J141" s="8">
        <f t="shared" si="3"/>
        <v>362.2641509433962</v>
      </c>
      <c r="K141" s="8">
        <f t="shared" si="4"/>
        <v>358.8785046728972</v>
      </c>
    </row>
    <row r="142" spans="1:11" ht="15">
      <c r="A142" s="5" t="s">
        <v>202</v>
      </c>
      <c r="B142" s="6" t="s">
        <v>11</v>
      </c>
      <c r="C142" s="6" t="s">
        <v>183</v>
      </c>
      <c r="D142" s="6" t="s">
        <v>13</v>
      </c>
      <c r="E142" s="6"/>
      <c r="F142" s="7">
        <v>380</v>
      </c>
      <c r="G142" s="8">
        <f t="shared" si="8"/>
        <v>376.23762376237624</v>
      </c>
      <c r="H142" s="8">
        <f t="shared" si="1"/>
        <v>368.93203883495147</v>
      </c>
      <c r="I142" s="8">
        <f t="shared" si="2"/>
        <v>361.90476190476187</v>
      </c>
      <c r="J142" s="8">
        <f t="shared" si="3"/>
        <v>358.49056603773585</v>
      </c>
      <c r="K142" s="8">
        <f t="shared" si="4"/>
        <v>355.14018691588785</v>
      </c>
    </row>
    <row r="143" spans="1:11" ht="15">
      <c r="A143" s="5" t="s">
        <v>203</v>
      </c>
      <c r="B143" s="6" t="s">
        <v>20</v>
      </c>
      <c r="C143" s="6" t="s">
        <v>183</v>
      </c>
      <c r="D143" s="6" t="s">
        <v>13</v>
      </c>
      <c r="E143" s="6"/>
      <c r="F143" s="7">
        <v>450</v>
      </c>
      <c r="G143" s="8">
        <f t="shared" si="8"/>
        <v>445.54455445544556</v>
      </c>
      <c r="H143" s="8">
        <f t="shared" si="1"/>
        <v>436.8932038834951</v>
      </c>
      <c r="I143" s="8">
        <f t="shared" si="2"/>
        <v>428.57142857142856</v>
      </c>
      <c r="J143" s="8">
        <f t="shared" si="3"/>
        <v>424.5283018867924</v>
      </c>
      <c r="K143" s="8">
        <f t="shared" si="4"/>
        <v>420.56074766355135</v>
      </c>
    </row>
    <row r="144" spans="1:11" ht="15">
      <c r="A144" s="5" t="s">
        <v>204</v>
      </c>
      <c r="B144" s="6" t="s">
        <v>130</v>
      </c>
      <c r="C144" s="6" t="s">
        <v>183</v>
      </c>
      <c r="D144" s="6" t="s">
        <v>13</v>
      </c>
      <c r="E144" s="6"/>
      <c r="F144" s="7">
        <v>490</v>
      </c>
      <c r="G144" s="8">
        <f t="shared" si="8"/>
        <v>485.1485148514851</v>
      </c>
      <c r="H144" s="8">
        <f t="shared" si="1"/>
        <v>475.7281553398058</v>
      </c>
      <c r="I144" s="8">
        <f t="shared" si="2"/>
        <v>466.66666666666663</v>
      </c>
      <c r="J144" s="8">
        <f t="shared" si="3"/>
        <v>462.2641509433962</v>
      </c>
      <c r="K144" s="8">
        <f t="shared" si="4"/>
        <v>457.94392523364485</v>
      </c>
    </row>
    <row r="145" spans="1:11" ht="24">
      <c r="A145" s="5" t="s">
        <v>229</v>
      </c>
      <c r="B145" s="6" t="s">
        <v>17</v>
      </c>
      <c r="C145" s="6" t="s">
        <v>230</v>
      </c>
      <c r="D145" s="6" t="s">
        <v>136</v>
      </c>
      <c r="E145" s="6"/>
      <c r="F145" s="7">
        <v>260</v>
      </c>
      <c r="G145" s="8">
        <f t="shared" si="8"/>
        <v>257.4257425742574</v>
      </c>
      <c r="H145" s="8">
        <f t="shared" si="1"/>
        <v>252.4271844660194</v>
      </c>
      <c r="I145" s="8">
        <f t="shared" si="2"/>
        <v>247.61904761904762</v>
      </c>
      <c r="J145" s="8">
        <f t="shared" si="3"/>
        <v>245.2830188679245</v>
      </c>
      <c r="K145" s="8">
        <f t="shared" si="4"/>
        <v>242.99065420560746</v>
      </c>
    </row>
    <row r="146" spans="1:11" ht="24">
      <c r="A146" s="5" t="s">
        <v>231</v>
      </c>
      <c r="B146" s="6" t="s">
        <v>17</v>
      </c>
      <c r="C146" s="6" t="s">
        <v>230</v>
      </c>
      <c r="D146" s="6" t="s">
        <v>136</v>
      </c>
      <c r="E146" s="6"/>
      <c r="F146" s="7">
        <v>260</v>
      </c>
      <c r="G146" s="8">
        <f t="shared" si="8"/>
        <v>257.4257425742574</v>
      </c>
      <c r="H146" s="8">
        <f t="shared" si="1"/>
        <v>252.4271844660194</v>
      </c>
      <c r="I146" s="8">
        <f t="shared" si="2"/>
        <v>247.61904761904762</v>
      </c>
      <c r="J146" s="8">
        <f t="shared" si="3"/>
        <v>245.2830188679245</v>
      </c>
      <c r="K146" s="8">
        <f t="shared" si="4"/>
        <v>242.99065420560746</v>
      </c>
    </row>
    <row r="147" spans="1:11" ht="24">
      <c r="A147" s="5" t="s">
        <v>232</v>
      </c>
      <c r="B147" s="6" t="s">
        <v>20</v>
      </c>
      <c r="C147" s="6" t="s">
        <v>230</v>
      </c>
      <c r="D147" s="6" t="s">
        <v>136</v>
      </c>
      <c r="E147" s="6"/>
      <c r="F147" s="7">
        <v>280</v>
      </c>
      <c r="G147" s="8">
        <f t="shared" si="8"/>
        <v>277.2277227722772</v>
      </c>
      <c r="H147" s="8">
        <f t="shared" si="1"/>
        <v>271.84466019417476</v>
      </c>
      <c r="I147" s="8">
        <f t="shared" si="2"/>
        <v>266.66666666666663</v>
      </c>
      <c r="J147" s="8">
        <f t="shared" si="3"/>
        <v>264.1509433962264</v>
      </c>
      <c r="K147" s="8">
        <f t="shared" si="4"/>
        <v>261.6822429906542</v>
      </c>
    </row>
    <row r="148" spans="1:11" ht="24">
      <c r="A148" s="5" t="s">
        <v>233</v>
      </c>
      <c r="B148" s="6" t="s">
        <v>17</v>
      </c>
      <c r="C148" s="6" t="s">
        <v>230</v>
      </c>
      <c r="D148" s="6" t="s">
        <v>184</v>
      </c>
      <c r="E148" s="6"/>
      <c r="F148" s="7">
        <v>260</v>
      </c>
      <c r="G148" s="8">
        <f t="shared" si="8"/>
        <v>257.4257425742574</v>
      </c>
      <c r="H148" s="8">
        <f t="shared" si="1"/>
        <v>252.4271844660194</v>
      </c>
      <c r="I148" s="8">
        <f t="shared" si="2"/>
        <v>247.61904761904762</v>
      </c>
      <c r="J148" s="8">
        <f t="shared" si="3"/>
        <v>245.2830188679245</v>
      </c>
      <c r="K148" s="8">
        <f t="shared" si="4"/>
        <v>242.99065420560746</v>
      </c>
    </row>
    <row r="149" spans="1:11" ht="24">
      <c r="A149" s="5" t="s">
        <v>234</v>
      </c>
      <c r="B149" s="6" t="s">
        <v>20</v>
      </c>
      <c r="C149" s="6" t="s">
        <v>230</v>
      </c>
      <c r="D149" s="6" t="s">
        <v>184</v>
      </c>
      <c r="E149" s="6"/>
      <c r="F149" s="7">
        <v>290</v>
      </c>
      <c r="G149" s="8">
        <f t="shared" si="8"/>
        <v>287.1287128712871</v>
      </c>
      <c r="H149" s="8">
        <f t="shared" si="1"/>
        <v>281.5533980582524</v>
      </c>
      <c r="I149" s="8">
        <f t="shared" si="2"/>
        <v>276.1904761904762</v>
      </c>
      <c r="J149" s="8">
        <f t="shared" si="3"/>
        <v>273.58490566037733</v>
      </c>
      <c r="K149" s="8">
        <f t="shared" si="4"/>
        <v>271.02803738317755</v>
      </c>
    </row>
    <row r="150" spans="1:11" ht="24">
      <c r="A150" s="5" t="s">
        <v>235</v>
      </c>
      <c r="B150" s="6" t="s">
        <v>130</v>
      </c>
      <c r="C150" s="6" t="s">
        <v>230</v>
      </c>
      <c r="D150" s="6" t="s">
        <v>184</v>
      </c>
      <c r="E150" s="6"/>
      <c r="F150" s="7">
        <v>320</v>
      </c>
      <c r="G150" s="8">
        <f t="shared" si="8"/>
        <v>316.83168316831683</v>
      </c>
      <c r="H150" s="8">
        <f t="shared" si="1"/>
        <v>310.6796116504854</v>
      </c>
      <c r="I150" s="8">
        <f t="shared" si="2"/>
        <v>304.76190476190476</v>
      </c>
      <c r="J150" s="8">
        <f t="shared" si="3"/>
        <v>301.88679245283015</v>
      </c>
      <c r="K150" s="8">
        <f t="shared" si="4"/>
        <v>299.06542056074767</v>
      </c>
    </row>
    <row r="151" spans="1:11" ht="15">
      <c r="A151" s="5" t="s">
        <v>236</v>
      </c>
      <c r="B151" s="6" t="s">
        <v>17</v>
      </c>
      <c r="C151" s="6" t="s">
        <v>237</v>
      </c>
      <c r="D151" s="6" t="s">
        <v>136</v>
      </c>
      <c r="E151" s="6"/>
      <c r="F151" s="7">
        <v>260</v>
      </c>
      <c r="G151" s="8">
        <f t="shared" si="8"/>
        <v>257.4257425742574</v>
      </c>
      <c r="H151" s="8">
        <f t="shared" si="1"/>
        <v>252.4271844660194</v>
      </c>
      <c r="I151" s="8">
        <f t="shared" si="2"/>
        <v>247.61904761904762</v>
      </c>
      <c r="J151" s="8">
        <f t="shared" si="3"/>
        <v>245.2830188679245</v>
      </c>
      <c r="K151" s="8">
        <f t="shared" si="4"/>
        <v>242.99065420560746</v>
      </c>
    </row>
    <row r="152" spans="1:11" ht="24">
      <c r="A152" s="5" t="s">
        <v>242</v>
      </c>
      <c r="B152" s="6" t="s">
        <v>11</v>
      </c>
      <c r="C152" s="6" t="s">
        <v>230</v>
      </c>
      <c r="D152" s="6" t="s">
        <v>13</v>
      </c>
      <c r="E152" s="6"/>
      <c r="F152" s="7">
        <v>298</v>
      </c>
      <c r="G152" s="8">
        <f t="shared" si="8"/>
        <v>295.049504950495</v>
      </c>
      <c r="H152" s="8">
        <f t="shared" si="1"/>
        <v>289.32038834951453</v>
      </c>
      <c r="I152" s="8">
        <f t="shared" si="2"/>
        <v>283.8095238095238</v>
      </c>
      <c r="J152" s="8">
        <f t="shared" si="3"/>
        <v>281.1320754716981</v>
      </c>
      <c r="K152" s="8">
        <f t="shared" si="4"/>
        <v>278.50467289719626</v>
      </c>
    </row>
    <row r="153" spans="1:11" ht="24">
      <c r="A153" s="5" t="s">
        <v>243</v>
      </c>
      <c r="B153" s="6">
        <v>108</v>
      </c>
      <c r="C153" s="6" t="s">
        <v>230</v>
      </c>
      <c r="D153" s="6" t="s">
        <v>13</v>
      </c>
      <c r="E153" s="6"/>
      <c r="F153" s="7">
        <v>358</v>
      </c>
      <c r="G153" s="8">
        <f t="shared" si="8"/>
        <v>354.45544554455444</v>
      </c>
      <c r="H153" s="8">
        <f t="shared" si="1"/>
        <v>347.5728155339806</v>
      </c>
      <c r="I153" s="8">
        <f t="shared" si="2"/>
        <v>340.95238095238096</v>
      </c>
      <c r="J153" s="8">
        <f t="shared" si="3"/>
        <v>337.73584905660374</v>
      </c>
      <c r="K153" s="8">
        <f t="shared" si="4"/>
        <v>334.57943925233644</v>
      </c>
    </row>
    <row r="154" spans="1:11" ht="36">
      <c r="A154" s="5" t="s">
        <v>244</v>
      </c>
      <c r="B154" s="6" t="s">
        <v>17</v>
      </c>
      <c r="C154" s="6" t="s">
        <v>245</v>
      </c>
      <c r="D154" s="6" t="s">
        <v>13</v>
      </c>
      <c r="E154" s="6"/>
      <c r="F154" s="7">
        <v>290</v>
      </c>
      <c r="G154" s="8">
        <f t="shared" si="8"/>
        <v>287.1287128712871</v>
      </c>
      <c r="H154" s="8">
        <f t="shared" si="1"/>
        <v>281.5533980582524</v>
      </c>
      <c r="I154" s="8">
        <f t="shared" si="2"/>
        <v>276.1904761904762</v>
      </c>
      <c r="J154" s="8">
        <f t="shared" si="3"/>
        <v>273.58490566037733</v>
      </c>
      <c r="K154" s="8">
        <f t="shared" si="4"/>
        <v>271.02803738317755</v>
      </c>
    </row>
    <row r="155" spans="1:11" ht="36">
      <c r="A155" s="5" t="s">
        <v>246</v>
      </c>
      <c r="B155" s="6" t="s">
        <v>20</v>
      </c>
      <c r="C155" s="6" t="s">
        <v>245</v>
      </c>
      <c r="D155" s="6" t="s">
        <v>13</v>
      </c>
      <c r="E155" s="6"/>
      <c r="F155" s="7">
        <v>330</v>
      </c>
      <c r="G155" s="8">
        <f t="shared" si="8"/>
        <v>326.73267326732673</v>
      </c>
      <c r="H155" s="8">
        <f t="shared" si="1"/>
        <v>320.3883495145631</v>
      </c>
      <c r="I155" s="8">
        <f t="shared" si="2"/>
        <v>314.2857142857143</v>
      </c>
      <c r="J155" s="8">
        <f t="shared" si="3"/>
        <v>311.3207547169811</v>
      </c>
      <c r="K155" s="8">
        <f t="shared" si="4"/>
        <v>308.411214953271</v>
      </c>
    </row>
    <row r="156" spans="1:11" ht="15">
      <c r="A156" s="5" t="s">
        <v>309</v>
      </c>
      <c r="B156" s="6" t="s">
        <v>17</v>
      </c>
      <c r="C156" s="6" t="s">
        <v>183</v>
      </c>
      <c r="D156" s="6" t="s">
        <v>13</v>
      </c>
      <c r="E156" s="6"/>
      <c r="F156" s="7">
        <v>210</v>
      </c>
      <c r="G156" s="8">
        <f t="shared" si="8"/>
        <v>207.92079207920793</v>
      </c>
      <c r="H156" s="8">
        <f t="shared" si="1"/>
        <v>203.88349514563106</v>
      </c>
      <c r="I156" s="8">
        <f t="shared" si="2"/>
        <v>200</v>
      </c>
      <c r="J156" s="8">
        <f t="shared" si="3"/>
        <v>198.1132075471698</v>
      </c>
      <c r="K156" s="8">
        <f t="shared" si="4"/>
        <v>196.26168224299064</v>
      </c>
    </row>
    <row r="157" spans="1:11" ht="15">
      <c r="A157" s="5" t="s">
        <v>247</v>
      </c>
      <c r="B157" s="6" t="s">
        <v>17</v>
      </c>
      <c r="C157" s="6" t="s">
        <v>15</v>
      </c>
      <c r="D157" s="6" t="s">
        <v>136</v>
      </c>
      <c r="E157" s="6"/>
      <c r="F157" s="7">
        <v>240</v>
      </c>
      <c r="G157" s="8">
        <f t="shared" si="8"/>
        <v>237.62376237623764</v>
      </c>
      <c r="H157" s="8">
        <f t="shared" si="1"/>
        <v>233.00970873786406</v>
      </c>
      <c r="I157" s="8">
        <f t="shared" si="2"/>
        <v>228.57142857142856</v>
      </c>
      <c r="J157" s="8">
        <f t="shared" si="3"/>
        <v>226.41509433962264</v>
      </c>
      <c r="K157" s="8">
        <f t="shared" si="4"/>
        <v>224.29906542056074</v>
      </c>
    </row>
    <row r="158" spans="1:11" ht="15">
      <c r="A158" s="5" t="s">
        <v>248</v>
      </c>
      <c r="B158" s="6">
        <v>108</v>
      </c>
      <c r="C158" s="6" t="s">
        <v>15</v>
      </c>
      <c r="D158" s="6" t="s">
        <v>136</v>
      </c>
      <c r="E158" s="6"/>
      <c r="F158" s="7">
        <v>265</v>
      </c>
      <c r="G158" s="8">
        <f t="shared" si="8"/>
        <v>262.3762376237624</v>
      </c>
      <c r="H158" s="8">
        <f t="shared" si="1"/>
        <v>257.28155339805824</v>
      </c>
      <c r="I158" s="8">
        <f t="shared" si="2"/>
        <v>252.38095238095238</v>
      </c>
      <c r="J158" s="8">
        <f t="shared" si="3"/>
        <v>250</v>
      </c>
      <c r="K158" s="8">
        <f t="shared" si="4"/>
        <v>247.66355140186914</v>
      </c>
    </row>
    <row r="159" spans="1:11" ht="15">
      <c r="A159" s="5" t="s">
        <v>249</v>
      </c>
      <c r="B159" s="6" t="s">
        <v>17</v>
      </c>
      <c r="C159" s="6" t="s">
        <v>15</v>
      </c>
      <c r="D159" s="6" t="s">
        <v>13</v>
      </c>
      <c r="E159" s="6"/>
      <c r="F159" s="7">
        <v>340</v>
      </c>
      <c r="G159" s="8">
        <f t="shared" si="8"/>
        <v>336.63366336633663</v>
      </c>
      <c r="H159" s="8">
        <f t="shared" si="1"/>
        <v>330.09708737864077</v>
      </c>
      <c r="I159" s="8">
        <f t="shared" si="2"/>
        <v>323.8095238095238</v>
      </c>
      <c r="J159" s="8">
        <f t="shared" si="3"/>
        <v>320.75471698113205</v>
      </c>
      <c r="K159" s="8">
        <f t="shared" si="4"/>
        <v>317.75700934579436</v>
      </c>
    </row>
    <row r="160" spans="1:11" ht="15">
      <c r="A160" s="5" t="s">
        <v>250</v>
      </c>
      <c r="B160" s="6" t="s">
        <v>20</v>
      </c>
      <c r="C160" s="6" t="s">
        <v>15</v>
      </c>
      <c r="D160" s="6" t="s">
        <v>13</v>
      </c>
      <c r="E160" s="6"/>
      <c r="F160" s="7">
        <v>390</v>
      </c>
      <c r="G160" s="8">
        <f t="shared" si="8"/>
        <v>386.13861386138615</v>
      </c>
      <c r="H160" s="8">
        <f t="shared" si="1"/>
        <v>378.6407766990291</v>
      </c>
      <c r="I160" s="8">
        <f t="shared" si="2"/>
        <v>371.4285714285714</v>
      </c>
      <c r="J160" s="8">
        <f t="shared" si="3"/>
        <v>367.92452830188677</v>
      </c>
      <c r="K160" s="8">
        <f t="shared" si="4"/>
        <v>364.48598130841117</v>
      </c>
    </row>
    <row r="161" spans="1:11" ht="24">
      <c r="A161" s="5" t="s">
        <v>251</v>
      </c>
      <c r="B161" s="6" t="s">
        <v>17</v>
      </c>
      <c r="C161" s="6" t="s">
        <v>230</v>
      </c>
      <c r="D161" s="6" t="s">
        <v>136</v>
      </c>
      <c r="E161" s="6"/>
      <c r="F161" s="7">
        <v>295</v>
      </c>
      <c r="G161" s="8">
        <f t="shared" si="8"/>
        <v>292.0792079207921</v>
      </c>
      <c r="H161" s="8">
        <f t="shared" si="1"/>
        <v>286.40776699029124</v>
      </c>
      <c r="I161" s="8">
        <f t="shared" si="2"/>
        <v>280.95238095238096</v>
      </c>
      <c r="J161" s="8">
        <f t="shared" si="3"/>
        <v>278.3018867924528</v>
      </c>
      <c r="K161" s="8">
        <f t="shared" si="4"/>
        <v>275.70093457943926</v>
      </c>
    </row>
    <row r="162" spans="1:11" ht="24">
      <c r="A162" s="5" t="s">
        <v>252</v>
      </c>
      <c r="B162" s="6" t="s">
        <v>20</v>
      </c>
      <c r="C162" s="6" t="s">
        <v>230</v>
      </c>
      <c r="D162" s="6" t="s">
        <v>136</v>
      </c>
      <c r="E162" s="6"/>
      <c r="F162" s="7">
        <v>325</v>
      </c>
      <c r="G162" s="8">
        <f t="shared" si="8"/>
        <v>321.78217821782175</v>
      </c>
      <c r="H162" s="8">
        <f t="shared" si="1"/>
        <v>315.53398058252424</v>
      </c>
      <c r="I162" s="8">
        <f t="shared" si="2"/>
        <v>309.5238095238095</v>
      </c>
      <c r="J162" s="8">
        <f t="shared" si="3"/>
        <v>306.60377358490564</v>
      </c>
      <c r="K162" s="8">
        <f t="shared" si="4"/>
        <v>303.7383177570093</v>
      </c>
    </row>
    <row r="163" spans="1:11" ht="24">
      <c r="A163" s="5" t="s">
        <v>253</v>
      </c>
      <c r="B163" s="6" t="s">
        <v>130</v>
      </c>
      <c r="C163" s="6" t="s">
        <v>230</v>
      </c>
      <c r="D163" s="6" t="s">
        <v>136</v>
      </c>
      <c r="E163" s="6"/>
      <c r="F163" s="7">
        <v>390</v>
      </c>
      <c r="G163" s="8">
        <f t="shared" si="8"/>
        <v>386.13861386138615</v>
      </c>
      <c r="H163" s="8">
        <f t="shared" si="1"/>
        <v>378.6407766990291</v>
      </c>
      <c r="I163" s="8">
        <f t="shared" si="2"/>
        <v>371.4285714285714</v>
      </c>
      <c r="J163" s="8">
        <f t="shared" si="3"/>
        <v>367.92452830188677</v>
      </c>
      <c r="K163" s="8">
        <f t="shared" si="4"/>
        <v>364.48598130841117</v>
      </c>
    </row>
    <row r="164" spans="1:11" ht="15">
      <c r="A164" s="5" t="s">
        <v>254</v>
      </c>
      <c r="B164" s="6" t="s">
        <v>255</v>
      </c>
      <c r="C164" s="6" t="s">
        <v>256</v>
      </c>
      <c r="D164" s="6" t="s">
        <v>136</v>
      </c>
      <c r="E164" s="6"/>
      <c r="F164" s="7">
        <v>498</v>
      </c>
      <c r="G164" s="8">
        <f t="shared" si="8"/>
        <v>493.0693069306931</v>
      </c>
      <c r="H164" s="8">
        <f t="shared" si="1"/>
        <v>483.49514563106794</v>
      </c>
      <c r="I164" s="8">
        <f t="shared" si="2"/>
        <v>474.2857142857143</v>
      </c>
      <c r="J164" s="8">
        <f t="shared" si="3"/>
        <v>469.811320754717</v>
      </c>
      <c r="K164" s="8">
        <f t="shared" si="4"/>
        <v>465.4205607476635</v>
      </c>
    </row>
    <row r="165" spans="1:11" ht="15">
      <c r="A165" s="5" t="s">
        <v>257</v>
      </c>
      <c r="B165" s="6" t="s">
        <v>258</v>
      </c>
      <c r="C165" s="6" t="s">
        <v>259</v>
      </c>
      <c r="D165" s="6" t="s">
        <v>136</v>
      </c>
      <c r="E165" s="6"/>
      <c r="F165" s="7">
        <v>450</v>
      </c>
      <c r="G165" s="8">
        <f t="shared" si="8"/>
        <v>445.54455445544556</v>
      </c>
      <c r="H165" s="8">
        <f t="shared" si="1"/>
        <v>436.8932038834951</v>
      </c>
      <c r="I165" s="8">
        <f t="shared" si="2"/>
        <v>428.57142857142856</v>
      </c>
      <c r="J165" s="8">
        <f t="shared" si="3"/>
        <v>424.5283018867924</v>
      </c>
      <c r="K165" s="8">
        <f t="shared" si="4"/>
        <v>420.56074766355135</v>
      </c>
    </row>
    <row r="166" spans="1:11" ht="15">
      <c r="A166" s="5" t="s">
        <v>260</v>
      </c>
      <c r="B166" s="6" t="s">
        <v>17</v>
      </c>
      <c r="C166" s="6" t="s">
        <v>263</v>
      </c>
      <c r="D166" s="6" t="s">
        <v>13</v>
      </c>
      <c r="E166" s="6"/>
      <c r="F166" s="7">
        <v>305</v>
      </c>
      <c r="G166" s="8">
        <f t="shared" si="8"/>
        <v>301.980198019802</v>
      </c>
      <c r="H166" s="8">
        <f t="shared" si="1"/>
        <v>296.11650485436894</v>
      </c>
      <c r="I166" s="8">
        <f t="shared" si="2"/>
        <v>290.4761904761905</v>
      </c>
      <c r="J166" s="8">
        <f t="shared" si="3"/>
        <v>287.73584905660374</v>
      </c>
      <c r="K166" s="8">
        <f t="shared" si="4"/>
        <v>285.0467289719626</v>
      </c>
    </row>
    <row r="167" spans="1:11" ht="15">
      <c r="A167" s="5" t="s">
        <v>261</v>
      </c>
      <c r="B167" s="6" t="s">
        <v>20</v>
      </c>
      <c r="C167" s="6" t="s">
        <v>263</v>
      </c>
      <c r="D167" s="6" t="s">
        <v>13</v>
      </c>
      <c r="E167" s="6"/>
      <c r="F167" s="7">
        <v>380</v>
      </c>
      <c r="G167" s="8">
        <f t="shared" si="8"/>
        <v>376.23762376237624</v>
      </c>
      <c r="H167" s="8">
        <f t="shared" si="1"/>
        <v>368.93203883495147</v>
      </c>
      <c r="I167" s="8">
        <f t="shared" si="2"/>
        <v>361.90476190476187</v>
      </c>
      <c r="J167" s="8">
        <f t="shared" si="3"/>
        <v>358.49056603773585</v>
      </c>
      <c r="K167" s="8">
        <f t="shared" si="4"/>
        <v>355.14018691588785</v>
      </c>
    </row>
    <row r="168" spans="1:11" ht="15">
      <c r="A168" s="5" t="s">
        <v>262</v>
      </c>
      <c r="B168" s="6" t="s">
        <v>17</v>
      </c>
      <c r="C168" s="6" t="s">
        <v>264</v>
      </c>
      <c r="D168" s="6" t="s">
        <v>13</v>
      </c>
      <c r="E168" s="6"/>
      <c r="F168" s="7">
        <v>330</v>
      </c>
      <c r="G168" s="8">
        <f t="shared" si="8"/>
        <v>326.73267326732673</v>
      </c>
      <c r="H168" s="8">
        <f t="shared" si="1"/>
        <v>320.3883495145631</v>
      </c>
      <c r="I168" s="8">
        <f t="shared" si="2"/>
        <v>314.2857142857143</v>
      </c>
      <c r="J168" s="8">
        <f t="shared" si="3"/>
        <v>311.3207547169811</v>
      </c>
      <c r="K168" s="8">
        <f t="shared" si="4"/>
        <v>308.411214953271</v>
      </c>
    </row>
    <row r="169" spans="1:11" ht="15">
      <c r="A169" s="5" t="s">
        <v>265</v>
      </c>
      <c r="B169" s="6" t="s">
        <v>20</v>
      </c>
      <c r="C169" s="6" t="s">
        <v>264</v>
      </c>
      <c r="D169" s="6" t="s">
        <v>13</v>
      </c>
      <c r="E169" s="6"/>
      <c r="F169" s="7">
        <v>398</v>
      </c>
      <c r="G169" s="8">
        <f t="shared" si="8"/>
        <v>394.05940594059405</v>
      </c>
      <c r="H169" s="8">
        <f t="shared" si="1"/>
        <v>386.40776699029124</v>
      </c>
      <c r="I169" s="8">
        <f t="shared" si="2"/>
        <v>379.04761904761904</v>
      </c>
      <c r="J169" s="8">
        <f t="shared" si="3"/>
        <v>375.47169811320754</v>
      </c>
      <c r="K169" s="8">
        <f t="shared" si="4"/>
        <v>371.9626168224299</v>
      </c>
    </row>
    <row r="170" spans="1:11" ht="15">
      <c r="A170" s="5" t="s">
        <v>266</v>
      </c>
      <c r="B170" s="6" t="s">
        <v>130</v>
      </c>
      <c r="C170" s="6" t="s">
        <v>264</v>
      </c>
      <c r="D170" s="6" t="s">
        <v>13</v>
      </c>
      <c r="E170" s="6"/>
      <c r="F170" s="7">
        <v>460</v>
      </c>
      <c r="G170" s="8">
        <f t="shared" si="8"/>
        <v>455.44554455445547</v>
      </c>
      <c r="H170" s="8">
        <f t="shared" si="1"/>
        <v>446.6019417475728</v>
      </c>
      <c r="I170" s="8">
        <f t="shared" si="2"/>
        <v>438.0952380952381</v>
      </c>
      <c r="J170" s="8">
        <f t="shared" si="3"/>
        <v>433.9622641509434</v>
      </c>
      <c r="K170" s="8">
        <f t="shared" si="4"/>
        <v>429.9065420560747</v>
      </c>
    </row>
    <row r="171" spans="1:11" ht="24">
      <c r="A171" s="5" t="s">
        <v>267</v>
      </c>
      <c r="B171" s="6" t="s">
        <v>17</v>
      </c>
      <c r="C171" s="6" t="s">
        <v>230</v>
      </c>
      <c r="D171" s="6" t="s">
        <v>13</v>
      </c>
      <c r="E171" s="6"/>
      <c r="F171" s="7">
        <v>280</v>
      </c>
      <c r="G171" s="8">
        <v>277</v>
      </c>
      <c r="H171" s="8">
        <v>272</v>
      </c>
      <c r="I171" s="8">
        <v>267</v>
      </c>
      <c r="J171" s="8">
        <v>264</v>
      </c>
      <c r="K171" s="8">
        <v>262</v>
      </c>
    </row>
    <row r="172" spans="1:11" ht="15">
      <c r="A172" s="5" t="s">
        <v>268</v>
      </c>
      <c r="B172" s="6" t="s">
        <v>20</v>
      </c>
      <c r="C172" s="6" t="s">
        <v>183</v>
      </c>
      <c r="D172" s="6" t="s">
        <v>13</v>
      </c>
      <c r="E172" s="6"/>
      <c r="F172" s="7">
        <v>345</v>
      </c>
      <c r="G172" s="8">
        <v>342</v>
      </c>
      <c r="H172" s="8">
        <v>335</v>
      </c>
      <c r="I172" s="8">
        <v>329</v>
      </c>
      <c r="J172" s="8">
        <v>325</v>
      </c>
      <c r="K172" s="8">
        <v>322</v>
      </c>
    </row>
    <row r="173" spans="1:11" ht="15">
      <c r="A173" s="5" t="s">
        <v>385</v>
      </c>
      <c r="B173" s="6" t="s">
        <v>386</v>
      </c>
      <c r="C173" s="6" t="s">
        <v>387</v>
      </c>
      <c r="D173" s="6" t="s">
        <v>712</v>
      </c>
      <c r="E173" s="6"/>
      <c r="F173" s="7">
        <v>330</v>
      </c>
      <c r="G173" s="8">
        <v>327</v>
      </c>
      <c r="H173" s="8">
        <v>320</v>
      </c>
      <c r="I173" s="8">
        <v>314</v>
      </c>
      <c r="J173" s="8">
        <v>311</v>
      </c>
      <c r="K173" s="8">
        <v>308</v>
      </c>
    </row>
    <row r="174" spans="1:11" ht="15">
      <c r="A174" s="5" t="s">
        <v>388</v>
      </c>
      <c r="B174" s="6" t="s">
        <v>20</v>
      </c>
      <c r="C174" s="6" t="s">
        <v>387</v>
      </c>
      <c r="D174" s="6" t="s">
        <v>712</v>
      </c>
      <c r="E174" s="6"/>
      <c r="F174" s="7">
        <v>345</v>
      </c>
      <c r="G174" s="8">
        <v>342</v>
      </c>
      <c r="H174" s="8">
        <v>335</v>
      </c>
      <c r="I174" s="8">
        <v>329</v>
      </c>
      <c r="J174" s="8">
        <v>325</v>
      </c>
      <c r="K174" s="8">
        <v>322</v>
      </c>
    </row>
    <row r="175" spans="1:11" ht="15">
      <c r="A175" s="5" t="s">
        <v>936</v>
      </c>
      <c r="B175" s="6">
        <v>116</v>
      </c>
      <c r="C175" s="6" t="s">
        <v>387</v>
      </c>
      <c r="D175" s="6" t="s">
        <v>712</v>
      </c>
      <c r="E175" s="6"/>
      <c r="F175" s="7">
        <v>360</v>
      </c>
      <c r="G175" s="8">
        <v>356</v>
      </c>
      <c r="H175" s="8">
        <v>350</v>
      </c>
      <c r="I175" s="8">
        <v>343</v>
      </c>
      <c r="J175" s="8">
        <v>340</v>
      </c>
      <c r="K175" s="8">
        <v>336</v>
      </c>
    </row>
    <row r="176" spans="1:11" ht="24">
      <c r="A176" s="5" t="s">
        <v>269</v>
      </c>
      <c r="B176" s="6" t="s">
        <v>17</v>
      </c>
      <c r="C176" s="6" t="s">
        <v>277</v>
      </c>
      <c r="D176" s="6" t="s">
        <v>136</v>
      </c>
      <c r="E176" s="6"/>
      <c r="F176" s="7">
        <v>330</v>
      </c>
      <c r="G176" s="8">
        <v>327</v>
      </c>
      <c r="H176" s="8">
        <v>320</v>
      </c>
      <c r="I176" s="8">
        <v>314</v>
      </c>
      <c r="J176" s="8">
        <v>311</v>
      </c>
      <c r="K176" s="8">
        <v>308</v>
      </c>
    </row>
    <row r="177" spans="1:11" ht="24">
      <c r="A177" s="5" t="s">
        <v>270</v>
      </c>
      <c r="B177" s="6" t="s">
        <v>20</v>
      </c>
      <c r="C177" s="6" t="s">
        <v>277</v>
      </c>
      <c r="D177" s="6" t="s">
        <v>136</v>
      </c>
      <c r="E177" s="6"/>
      <c r="F177" s="7">
        <v>350</v>
      </c>
      <c r="G177" s="8">
        <v>347</v>
      </c>
      <c r="H177" s="8">
        <v>340</v>
      </c>
      <c r="I177" s="8">
        <v>330</v>
      </c>
      <c r="J177" s="8">
        <v>327</v>
      </c>
      <c r="K177" s="8">
        <v>333</v>
      </c>
    </row>
    <row r="178" spans="1:11" ht="15">
      <c r="A178" s="5" t="s">
        <v>271</v>
      </c>
      <c r="B178" s="6" t="s">
        <v>17</v>
      </c>
      <c r="C178" s="6" t="s">
        <v>278</v>
      </c>
      <c r="D178" s="6" t="s">
        <v>136</v>
      </c>
      <c r="E178" s="6"/>
      <c r="F178" s="7">
        <v>360</v>
      </c>
      <c r="G178" s="8">
        <v>356</v>
      </c>
      <c r="H178" s="8">
        <v>350</v>
      </c>
      <c r="I178" s="8">
        <v>343</v>
      </c>
      <c r="J178" s="8">
        <v>340</v>
      </c>
      <c r="K178" s="8">
        <v>336</v>
      </c>
    </row>
    <row r="179" spans="1:11" ht="15">
      <c r="A179" s="5" t="s">
        <v>272</v>
      </c>
      <c r="B179" s="6" t="s">
        <v>20</v>
      </c>
      <c r="C179" s="6" t="s">
        <v>278</v>
      </c>
      <c r="D179" s="6" t="s">
        <v>136</v>
      </c>
      <c r="E179" s="6"/>
      <c r="F179" s="7">
        <v>375</v>
      </c>
      <c r="G179" s="8">
        <v>371</v>
      </c>
      <c r="H179" s="8">
        <v>364</v>
      </c>
      <c r="I179" s="8">
        <v>357</v>
      </c>
      <c r="J179" s="8">
        <v>354</v>
      </c>
      <c r="K179" s="8">
        <v>350</v>
      </c>
    </row>
    <row r="180" spans="1:11" ht="15">
      <c r="A180" s="5" t="s">
        <v>273</v>
      </c>
      <c r="B180" s="6" t="s">
        <v>130</v>
      </c>
      <c r="C180" s="6" t="s">
        <v>278</v>
      </c>
      <c r="D180" s="6" t="s">
        <v>136</v>
      </c>
      <c r="E180" s="6"/>
      <c r="F180" s="7">
        <v>395</v>
      </c>
      <c r="G180" s="8">
        <v>391</v>
      </c>
      <c r="H180" s="8">
        <v>383</v>
      </c>
      <c r="I180" s="8">
        <v>376</v>
      </c>
      <c r="J180" s="8">
        <v>373</v>
      </c>
      <c r="K180" s="8">
        <v>369</v>
      </c>
    </row>
    <row r="181" spans="1:11" ht="15">
      <c r="A181" s="5" t="s">
        <v>274</v>
      </c>
      <c r="B181" s="6" t="s">
        <v>17</v>
      </c>
      <c r="C181" s="6" t="s">
        <v>278</v>
      </c>
      <c r="D181" s="6" t="s">
        <v>136</v>
      </c>
      <c r="E181" s="6"/>
      <c r="F181" s="7">
        <v>370</v>
      </c>
      <c r="G181" s="8">
        <v>366</v>
      </c>
      <c r="H181" s="8">
        <v>359</v>
      </c>
      <c r="I181" s="8">
        <v>352</v>
      </c>
      <c r="J181" s="8">
        <v>349</v>
      </c>
      <c r="K181" s="8">
        <v>346</v>
      </c>
    </row>
    <row r="182" spans="1:11" ht="15">
      <c r="A182" s="5" t="s">
        <v>275</v>
      </c>
      <c r="B182" s="6" t="s">
        <v>20</v>
      </c>
      <c r="C182" s="6" t="s">
        <v>278</v>
      </c>
      <c r="D182" s="6" t="s">
        <v>136</v>
      </c>
      <c r="E182" s="6"/>
      <c r="F182" s="7">
        <v>395</v>
      </c>
      <c r="G182" s="8">
        <v>391</v>
      </c>
      <c r="H182" s="8">
        <v>383</v>
      </c>
      <c r="I182" s="8">
        <v>376</v>
      </c>
      <c r="J182" s="8">
        <v>373</v>
      </c>
      <c r="K182" s="8">
        <v>369</v>
      </c>
    </row>
    <row r="183" spans="1:11" ht="15">
      <c r="A183" s="5" t="s">
        <v>276</v>
      </c>
      <c r="B183" s="6" t="s">
        <v>130</v>
      </c>
      <c r="C183" s="6" t="s">
        <v>278</v>
      </c>
      <c r="D183" s="6" t="s">
        <v>136</v>
      </c>
      <c r="E183" s="6"/>
      <c r="F183" s="7">
        <v>410</v>
      </c>
      <c r="G183" s="8">
        <v>406</v>
      </c>
      <c r="H183" s="8">
        <v>398</v>
      </c>
      <c r="I183" s="8">
        <v>390</v>
      </c>
      <c r="J183" s="8">
        <v>387</v>
      </c>
      <c r="K183" s="8">
        <v>383</v>
      </c>
    </row>
    <row r="184" spans="1:11" ht="15">
      <c r="A184" s="5" t="s">
        <v>279</v>
      </c>
      <c r="B184" s="6" t="s">
        <v>11</v>
      </c>
      <c r="C184" s="6" t="s">
        <v>280</v>
      </c>
      <c r="D184" s="6" t="s">
        <v>136</v>
      </c>
      <c r="E184" s="6"/>
      <c r="F184" s="7">
        <v>320</v>
      </c>
      <c r="G184" s="8">
        <v>317</v>
      </c>
      <c r="H184" s="8">
        <v>311</v>
      </c>
      <c r="I184" s="8">
        <v>305</v>
      </c>
      <c r="J184" s="8">
        <v>302</v>
      </c>
      <c r="K184" s="8">
        <v>299</v>
      </c>
    </row>
    <row r="185" spans="1:11" ht="15">
      <c r="A185" s="5" t="s">
        <v>281</v>
      </c>
      <c r="B185" s="6">
        <v>108</v>
      </c>
      <c r="C185" s="6" t="s">
        <v>280</v>
      </c>
      <c r="D185" s="6" t="s">
        <v>136</v>
      </c>
      <c r="E185" s="6"/>
      <c r="F185" s="7">
        <v>370</v>
      </c>
      <c r="G185" s="8">
        <v>366</v>
      </c>
      <c r="H185" s="8">
        <v>359</v>
      </c>
      <c r="I185" s="8">
        <v>352</v>
      </c>
      <c r="J185" s="8">
        <v>349</v>
      </c>
      <c r="K185" s="8">
        <v>346</v>
      </c>
    </row>
    <row r="186" spans="1:11" ht="15">
      <c r="A186" s="5" t="s">
        <v>282</v>
      </c>
      <c r="B186" s="6" t="s">
        <v>11</v>
      </c>
      <c r="C186" s="6" t="s">
        <v>24</v>
      </c>
      <c r="D186" s="6" t="s">
        <v>136</v>
      </c>
      <c r="E186" s="6"/>
      <c r="F186" s="7">
        <v>305</v>
      </c>
      <c r="G186" s="8">
        <v>302</v>
      </c>
      <c r="H186" s="8">
        <v>296</v>
      </c>
      <c r="I186" s="8">
        <v>290</v>
      </c>
      <c r="J186" s="8">
        <v>288</v>
      </c>
      <c r="K186" s="8">
        <v>285</v>
      </c>
    </row>
    <row r="187" spans="1:11" ht="15">
      <c r="A187" s="5" t="s">
        <v>283</v>
      </c>
      <c r="B187" s="6" t="s">
        <v>20</v>
      </c>
      <c r="C187" s="6" t="s">
        <v>24</v>
      </c>
      <c r="D187" s="6" t="s">
        <v>136</v>
      </c>
      <c r="E187" s="6"/>
      <c r="F187" s="7">
        <v>330</v>
      </c>
      <c r="G187" s="8">
        <v>327</v>
      </c>
      <c r="H187" s="8">
        <v>320</v>
      </c>
      <c r="I187" s="8">
        <v>314</v>
      </c>
      <c r="J187" s="8">
        <v>311</v>
      </c>
      <c r="K187" s="8">
        <v>308</v>
      </c>
    </row>
    <row r="188" spans="1:11" ht="15">
      <c r="A188" s="5" t="s">
        <v>284</v>
      </c>
      <c r="B188" s="6" t="s">
        <v>130</v>
      </c>
      <c r="C188" s="6" t="s">
        <v>24</v>
      </c>
      <c r="D188" s="6" t="s">
        <v>136</v>
      </c>
      <c r="E188" s="6"/>
      <c r="F188" s="7">
        <v>346</v>
      </c>
      <c r="G188" s="8">
        <v>343</v>
      </c>
      <c r="H188" s="8">
        <v>336</v>
      </c>
      <c r="I188" s="8">
        <v>330</v>
      </c>
      <c r="J188" s="8">
        <v>326</v>
      </c>
      <c r="K188" s="8">
        <v>323</v>
      </c>
    </row>
    <row r="189" spans="1:11" ht="24">
      <c r="A189" s="5" t="s">
        <v>292</v>
      </c>
      <c r="B189" s="6" t="s">
        <v>11</v>
      </c>
      <c r="C189" s="6" t="s">
        <v>293</v>
      </c>
      <c r="D189" s="6" t="s">
        <v>294</v>
      </c>
      <c r="E189" s="6"/>
      <c r="F189" s="7">
        <v>499</v>
      </c>
      <c r="G189" s="8">
        <v>499</v>
      </c>
      <c r="H189" s="8">
        <v>499</v>
      </c>
      <c r="I189" s="8">
        <v>499</v>
      </c>
      <c r="J189" s="8">
        <v>499</v>
      </c>
      <c r="K189" s="8">
        <v>499</v>
      </c>
    </row>
    <row r="190" spans="1:11" ht="24">
      <c r="A190" s="5" t="s">
        <v>295</v>
      </c>
      <c r="B190" s="6" t="s">
        <v>11</v>
      </c>
      <c r="C190" s="6" t="s">
        <v>296</v>
      </c>
      <c r="D190" s="6" t="s">
        <v>136</v>
      </c>
      <c r="E190" s="6"/>
      <c r="F190" s="7">
        <v>253</v>
      </c>
      <c r="G190" s="8">
        <v>253</v>
      </c>
      <c r="H190" s="8">
        <v>253</v>
      </c>
      <c r="I190" s="8">
        <v>253</v>
      </c>
      <c r="J190" s="8">
        <v>253</v>
      </c>
      <c r="K190" s="8">
        <v>253</v>
      </c>
    </row>
    <row r="191" spans="1:11" ht="15">
      <c r="A191" s="5" t="s">
        <v>285</v>
      </c>
      <c r="B191" s="6" t="s">
        <v>11</v>
      </c>
      <c r="C191" s="6" t="s">
        <v>183</v>
      </c>
      <c r="D191" s="6" t="s">
        <v>136</v>
      </c>
      <c r="E191" s="6"/>
      <c r="F191" s="7">
        <v>250</v>
      </c>
      <c r="G191" s="8">
        <v>248</v>
      </c>
      <c r="H191" s="8">
        <v>243</v>
      </c>
      <c r="I191" s="8">
        <v>238</v>
      </c>
      <c r="J191" s="8">
        <v>236</v>
      </c>
      <c r="K191" s="8">
        <v>234</v>
      </c>
    </row>
    <row r="192" spans="1:11" ht="15">
      <c r="A192" s="5" t="s">
        <v>287</v>
      </c>
      <c r="B192" s="6" t="s">
        <v>20</v>
      </c>
      <c r="C192" s="6" t="s">
        <v>286</v>
      </c>
      <c r="D192" s="6" t="s">
        <v>136</v>
      </c>
      <c r="E192" s="6"/>
      <c r="F192" s="7">
        <v>340</v>
      </c>
      <c r="G192" s="8">
        <v>337</v>
      </c>
      <c r="H192" s="8">
        <v>330</v>
      </c>
      <c r="I192" s="8">
        <v>324</v>
      </c>
      <c r="J192" s="8">
        <v>321</v>
      </c>
      <c r="K192" s="8">
        <v>318</v>
      </c>
    </row>
    <row r="193" spans="1:11" ht="15">
      <c r="A193" s="5" t="s">
        <v>288</v>
      </c>
      <c r="B193" s="6" t="s">
        <v>130</v>
      </c>
      <c r="C193" s="6" t="s">
        <v>286</v>
      </c>
      <c r="D193" s="6" t="s">
        <v>136</v>
      </c>
      <c r="E193" s="6"/>
      <c r="F193" s="7">
        <v>360</v>
      </c>
      <c r="G193" s="8">
        <v>356</v>
      </c>
      <c r="H193" s="8">
        <v>350</v>
      </c>
      <c r="I193" s="8">
        <v>343</v>
      </c>
      <c r="J193" s="8">
        <v>340</v>
      </c>
      <c r="K193" s="8">
        <v>336</v>
      </c>
    </row>
    <row r="194" spans="1:11" ht="15">
      <c r="A194" s="5" t="s">
        <v>289</v>
      </c>
      <c r="B194" s="6" t="s">
        <v>11</v>
      </c>
      <c r="C194" s="6" t="s">
        <v>280</v>
      </c>
      <c r="D194" s="6" t="s">
        <v>136</v>
      </c>
      <c r="E194" s="6"/>
      <c r="F194" s="7">
        <v>374</v>
      </c>
      <c r="G194" s="8">
        <v>370</v>
      </c>
      <c r="H194" s="8">
        <v>363</v>
      </c>
      <c r="I194" s="8">
        <v>356</v>
      </c>
      <c r="J194" s="8">
        <v>352</v>
      </c>
      <c r="K194" s="8">
        <v>350</v>
      </c>
    </row>
    <row r="195" spans="1:11" ht="15">
      <c r="A195" s="5" t="s">
        <v>297</v>
      </c>
      <c r="B195" s="6" t="s">
        <v>11</v>
      </c>
      <c r="C195" s="6" t="s">
        <v>298</v>
      </c>
      <c r="D195" s="6" t="s">
        <v>136</v>
      </c>
      <c r="E195" s="6"/>
      <c r="F195" s="7">
        <v>280</v>
      </c>
      <c r="G195" s="8"/>
      <c r="H195" s="8"/>
      <c r="I195" s="8"/>
      <c r="J195" s="8"/>
      <c r="K195" s="8"/>
    </row>
    <row r="196" spans="1:11" ht="15">
      <c r="A196" s="5" t="s">
        <v>291</v>
      </c>
      <c r="B196" s="6" t="s">
        <v>23</v>
      </c>
      <c r="C196" s="6" t="s">
        <v>183</v>
      </c>
      <c r="D196" s="6" t="s">
        <v>136</v>
      </c>
      <c r="E196" s="6"/>
      <c r="F196" s="7">
        <v>220</v>
      </c>
      <c r="G196" s="8">
        <v>218</v>
      </c>
      <c r="H196" s="8">
        <v>214</v>
      </c>
      <c r="I196" s="8">
        <v>209</v>
      </c>
      <c r="J196" s="8">
        <v>207</v>
      </c>
      <c r="K196" s="8">
        <v>206</v>
      </c>
    </row>
    <row r="197" spans="1:11" ht="15">
      <c r="A197" s="5" t="s">
        <v>290</v>
      </c>
      <c r="B197" s="6" t="s">
        <v>23</v>
      </c>
      <c r="C197" s="6" t="s">
        <v>183</v>
      </c>
      <c r="D197" s="6" t="s">
        <v>300</v>
      </c>
      <c r="E197" s="6"/>
      <c r="F197" s="7">
        <v>260</v>
      </c>
      <c r="G197" s="8">
        <v>257</v>
      </c>
      <c r="H197" s="8">
        <v>252</v>
      </c>
      <c r="I197" s="8">
        <v>248</v>
      </c>
      <c r="J197" s="8">
        <v>245</v>
      </c>
      <c r="K197" s="8">
        <v>243</v>
      </c>
    </row>
    <row r="198" spans="1:11" ht="15">
      <c r="A198" s="5" t="s">
        <v>299</v>
      </c>
      <c r="B198" s="6" t="s">
        <v>11</v>
      </c>
      <c r="C198" s="6" t="s">
        <v>144</v>
      </c>
      <c r="D198" s="6" t="s">
        <v>136</v>
      </c>
      <c r="E198" s="6"/>
      <c r="F198" s="7">
        <v>210</v>
      </c>
      <c r="G198" s="8"/>
      <c r="H198" s="8"/>
      <c r="I198" s="8"/>
      <c r="J198" s="8"/>
      <c r="K198" s="8"/>
    </row>
    <row r="199" spans="1:11" ht="15">
      <c r="A199" s="5" t="s">
        <v>302</v>
      </c>
      <c r="B199" s="6" t="s">
        <v>11</v>
      </c>
      <c r="C199" s="6" t="s">
        <v>24</v>
      </c>
      <c r="D199" s="6"/>
      <c r="E199" s="6"/>
      <c r="F199" s="7">
        <v>350</v>
      </c>
      <c r="G199" s="8"/>
      <c r="H199" s="8"/>
      <c r="I199" s="8"/>
      <c r="J199" s="8"/>
      <c r="K199" s="8"/>
    </row>
    <row r="200" spans="1:11" ht="15">
      <c r="A200" s="5" t="s">
        <v>303</v>
      </c>
      <c r="B200" s="6" t="s">
        <v>20</v>
      </c>
      <c r="C200" s="6" t="s">
        <v>24</v>
      </c>
      <c r="D200" s="6"/>
      <c r="E200" s="6"/>
      <c r="F200" s="7">
        <v>380</v>
      </c>
      <c r="G200" s="8"/>
      <c r="H200" s="8"/>
      <c r="I200" s="8"/>
      <c r="J200" s="8"/>
      <c r="K200" s="8"/>
    </row>
    <row r="201" spans="1:11" ht="15">
      <c r="A201" s="5" t="s">
        <v>304</v>
      </c>
      <c r="B201" s="6" t="s">
        <v>130</v>
      </c>
      <c r="C201" s="6" t="s">
        <v>24</v>
      </c>
      <c r="D201" s="6"/>
      <c r="E201" s="6"/>
      <c r="F201" s="7">
        <v>430</v>
      </c>
      <c r="G201" s="8"/>
      <c r="H201" s="8"/>
      <c r="I201" s="8"/>
      <c r="J201" s="8"/>
      <c r="K201" s="8"/>
    </row>
    <row r="202" spans="1:11" ht="15">
      <c r="A202" s="5" t="s">
        <v>301</v>
      </c>
      <c r="B202" s="6" t="s">
        <v>11</v>
      </c>
      <c r="C202" s="6" t="s">
        <v>24</v>
      </c>
      <c r="D202" s="6" t="s">
        <v>125</v>
      </c>
      <c r="E202" s="6"/>
      <c r="F202" s="7">
        <v>260</v>
      </c>
      <c r="G202" s="8"/>
      <c r="H202" s="8"/>
      <c r="I202" s="8"/>
      <c r="J202" s="8"/>
      <c r="K202" s="8"/>
    </row>
    <row r="203" spans="1:11" ht="15">
      <c r="A203" s="5" t="s">
        <v>305</v>
      </c>
      <c r="B203" s="6" t="s">
        <v>20</v>
      </c>
      <c r="C203" s="6" t="s">
        <v>24</v>
      </c>
      <c r="D203" s="6" t="s">
        <v>125</v>
      </c>
      <c r="E203" s="6"/>
      <c r="F203" s="7">
        <v>285</v>
      </c>
      <c r="G203" s="8"/>
      <c r="H203" s="8"/>
      <c r="I203" s="8"/>
      <c r="J203" s="8"/>
      <c r="K203" s="8"/>
    </row>
    <row r="204" spans="1:11" ht="15">
      <c r="A204" s="5" t="s">
        <v>310</v>
      </c>
      <c r="B204" s="6" t="s">
        <v>11</v>
      </c>
      <c r="C204" s="6" t="s">
        <v>144</v>
      </c>
      <c r="D204" s="6"/>
      <c r="E204" s="6"/>
      <c r="F204" s="7">
        <v>245</v>
      </c>
      <c r="G204" s="8">
        <v>243</v>
      </c>
      <c r="H204" s="8">
        <v>238</v>
      </c>
      <c r="I204" s="8">
        <v>233</v>
      </c>
      <c r="J204" s="8">
        <v>231</v>
      </c>
      <c r="K204" s="8">
        <v>229</v>
      </c>
    </row>
    <row r="205" spans="1:11" ht="15">
      <c r="A205" s="5" t="s">
        <v>306</v>
      </c>
      <c r="B205" s="6" t="s">
        <v>17</v>
      </c>
      <c r="C205" s="6" t="s">
        <v>181</v>
      </c>
      <c r="D205" s="6" t="s">
        <v>13</v>
      </c>
      <c r="E205" s="6"/>
      <c r="F205" s="7">
        <v>310</v>
      </c>
      <c r="G205" s="8"/>
      <c r="H205" s="8"/>
      <c r="I205" s="8"/>
      <c r="J205" s="8"/>
      <c r="K205" s="8"/>
    </row>
    <row r="206" spans="1:11" ht="15">
      <c r="A206" s="5" t="s">
        <v>307</v>
      </c>
      <c r="B206" s="6" t="s">
        <v>20</v>
      </c>
      <c r="C206" s="6" t="s">
        <v>181</v>
      </c>
      <c r="D206" s="6" t="s">
        <v>13</v>
      </c>
      <c r="E206" s="6"/>
      <c r="F206" s="7">
        <v>390</v>
      </c>
      <c r="G206" s="8"/>
      <c r="H206" s="8"/>
      <c r="I206" s="8"/>
      <c r="J206" s="8"/>
      <c r="K206" s="8"/>
    </row>
    <row r="207" spans="1:11" ht="15">
      <c r="A207" s="5" t="s">
        <v>308</v>
      </c>
      <c r="B207" s="6" t="s">
        <v>130</v>
      </c>
      <c r="C207" s="6" t="s">
        <v>181</v>
      </c>
      <c r="D207" s="6" t="s">
        <v>13</v>
      </c>
      <c r="E207" s="6"/>
      <c r="F207" s="7">
        <v>455</v>
      </c>
      <c r="G207" s="8"/>
      <c r="H207" s="8"/>
      <c r="I207" s="8"/>
      <c r="J207" s="8"/>
      <c r="K207" s="8"/>
    </row>
    <row r="208" spans="1:11" ht="15">
      <c r="A208" s="5" t="s">
        <v>323</v>
      </c>
      <c r="B208" s="6" t="s">
        <v>11</v>
      </c>
      <c r="C208" s="6" t="s">
        <v>324</v>
      </c>
      <c r="D208" s="6" t="s">
        <v>136</v>
      </c>
      <c r="E208" s="6"/>
      <c r="F208" s="7">
        <v>220</v>
      </c>
      <c r="G208" s="8"/>
      <c r="H208" s="8"/>
      <c r="I208" s="8"/>
      <c r="J208" s="8"/>
      <c r="K208" s="8"/>
    </row>
    <row r="209" spans="1:11" ht="15">
      <c r="A209" s="5" t="s">
        <v>327</v>
      </c>
      <c r="B209" s="6" t="s">
        <v>138</v>
      </c>
      <c r="C209" s="6" t="s">
        <v>328</v>
      </c>
      <c r="D209" s="6" t="s">
        <v>329</v>
      </c>
      <c r="E209" s="6"/>
      <c r="F209" s="7">
        <v>253</v>
      </c>
      <c r="G209" s="8"/>
      <c r="H209" s="8"/>
      <c r="I209" s="8"/>
      <c r="J209" s="8"/>
      <c r="K209" s="8"/>
    </row>
    <row r="210" spans="1:11" ht="15">
      <c r="A210" s="5" t="s">
        <v>318</v>
      </c>
      <c r="B210" s="6" t="s">
        <v>23</v>
      </c>
      <c r="C210" s="6" t="s">
        <v>176</v>
      </c>
      <c r="D210" s="6" t="s">
        <v>319</v>
      </c>
      <c r="E210" s="6"/>
      <c r="F210" s="7">
        <v>325</v>
      </c>
      <c r="G210" s="8"/>
      <c r="H210" s="8"/>
      <c r="I210" s="8"/>
      <c r="J210" s="8"/>
      <c r="K210" s="8"/>
    </row>
    <row r="211" spans="1:11" ht="15">
      <c r="A211" s="5" t="s">
        <v>320</v>
      </c>
      <c r="B211" s="6" t="s">
        <v>20</v>
      </c>
      <c r="C211" s="6" t="s">
        <v>176</v>
      </c>
      <c r="D211" s="6" t="s">
        <v>319</v>
      </c>
      <c r="E211" s="6"/>
      <c r="F211" s="7">
        <v>340</v>
      </c>
      <c r="G211" s="8"/>
      <c r="H211" s="8"/>
      <c r="I211" s="8"/>
      <c r="J211" s="8"/>
      <c r="K211" s="8"/>
    </row>
    <row r="212" spans="1:11" ht="15">
      <c r="A212" s="5" t="s">
        <v>321</v>
      </c>
      <c r="B212" s="6">
        <v>116</v>
      </c>
      <c r="C212" s="6" t="s">
        <v>176</v>
      </c>
      <c r="D212" s="6" t="s">
        <v>319</v>
      </c>
      <c r="E212" s="6"/>
      <c r="F212" s="7">
        <v>365</v>
      </c>
      <c r="G212" s="8"/>
      <c r="H212" s="8"/>
      <c r="I212" s="8"/>
      <c r="J212" s="8"/>
      <c r="K212" s="8"/>
    </row>
    <row r="213" spans="1:11" ht="15">
      <c r="A213" s="5" t="s">
        <v>311</v>
      </c>
      <c r="B213" s="6" t="s">
        <v>11</v>
      </c>
      <c r="C213" s="6" t="s">
        <v>314</v>
      </c>
      <c r="D213" s="6" t="s">
        <v>13</v>
      </c>
      <c r="E213" s="6"/>
      <c r="F213" s="7">
        <v>235</v>
      </c>
      <c r="G213" s="8">
        <v>233</v>
      </c>
      <c r="H213" s="8">
        <v>228</v>
      </c>
      <c r="I213" s="8">
        <v>224</v>
      </c>
      <c r="J213" s="8">
        <v>222</v>
      </c>
      <c r="K213" s="8">
        <v>220</v>
      </c>
    </row>
    <row r="214" spans="1:11" ht="15">
      <c r="A214" s="5" t="s">
        <v>312</v>
      </c>
      <c r="B214" s="6" t="s">
        <v>20</v>
      </c>
      <c r="C214" s="6" t="s">
        <v>314</v>
      </c>
      <c r="D214" s="6" t="s">
        <v>13</v>
      </c>
      <c r="E214" s="6"/>
      <c r="F214" s="7">
        <v>270</v>
      </c>
      <c r="G214" s="8">
        <v>267</v>
      </c>
      <c r="H214" s="8">
        <v>262</v>
      </c>
      <c r="I214" s="8">
        <v>257</v>
      </c>
      <c r="J214" s="8">
        <v>255</v>
      </c>
      <c r="K214" s="8">
        <v>252</v>
      </c>
    </row>
    <row r="215" spans="1:11" ht="15">
      <c r="A215" s="5" t="s">
        <v>313</v>
      </c>
      <c r="B215" s="6" t="s">
        <v>130</v>
      </c>
      <c r="C215" s="6" t="s">
        <v>314</v>
      </c>
      <c r="D215" s="6" t="s">
        <v>27</v>
      </c>
      <c r="E215" s="6"/>
      <c r="F215" s="7">
        <v>300</v>
      </c>
      <c r="G215" s="8">
        <v>297</v>
      </c>
      <c r="H215" s="8">
        <v>291</v>
      </c>
      <c r="I215" s="8">
        <v>286</v>
      </c>
      <c r="J215" s="8">
        <v>283</v>
      </c>
      <c r="K215" s="8">
        <v>280</v>
      </c>
    </row>
    <row r="216" spans="1:11" ht="15">
      <c r="A216" s="5" t="s">
        <v>315</v>
      </c>
      <c r="B216" s="6" t="s">
        <v>23</v>
      </c>
      <c r="C216" s="6" t="s">
        <v>314</v>
      </c>
      <c r="D216" s="6" t="s">
        <v>27</v>
      </c>
      <c r="E216" s="6"/>
      <c r="F216" s="7">
        <v>240</v>
      </c>
      <c r="G216" s="8">
        <v>238</v>
      </c>
      <c r="H216" s="8">
        <v>233</v>
      </c>
      <c r="I216" s="8">
        <v>229</v>
      </c>
      <c r="J216" s="8">
        <v>226</v>
      </c>
      <c r="K216" s="8">
        <v>224</v>
      </c>
    </row>
    <row r="217" spans="1:11" ht="15">
      <c r="A217" s="5" t="s">
        <v>316</v>
      </c>
      <c r="B217" s="6" t="s">
        <v>20</v>
      </c>
      <c r="C217" s="6" t="s">
        <v>314</v>
      </c>
      <c r="D217" s="6" t="s">
        <v>27</v>
      </c>
      <c r="E217" s="6"/>
      <c r="F217" s="7">
        <v>260</v>
      </c>
      <c r="G217" s="8">
        <v>257</v>
      </c>
      <c r="H217" s="8">
        <v>252</v>
      </c>
      <c r="I217" s="8">
        <v>248</v>
      </c>
      <c r="J217" s="8">
        <v>245</v>
      </c>
      <c r="K217" s="8">
        <v>243</v>
      </c>
    </row>
    <row r="218" spans="1:11" ht="15">
      <c r="A218" s="5" t="s">
        <v>317</v>
      </c>
      <c r="B218" s="6" t="s">
        <v>130</v>
      </c>
      <c r="C218" s="6" t="s">
        <v>314</v>
      </c>
      <c r="D218" s="6" t="s">
        <v>27</v>
      </c>
      <c r="E218" s="6"/>
      <c r="F218" s="7">
        <v>280</v>
      </c>
      <c r="G218" s="8">
        <v>277</v>
      </c>
      <c r="H218" s="8">
        <v>272</v>
      </c>
      <c r="I218" s="8">
        <v>267</v>
      </c>
      <c r="J218" s="8">
        <v>264</v>
      </c>
      <c r="K218" s="8">
        <v>262</v>
      </c>
    </row>
    <row r="219" spans="1:11" ht="15">
      <c r="A219" s="5" t="s">
        <v>325</v>
      </c>
      <c r="B219" s="6" t="s">
        <v>326</v>
      </c>
      <c r="C219" s="6" t="s">
        <v>330</v>
      </c>
      <c r="D219" s="6" t="s">
        <v>136</v>
      </c>
      <c r="E219" s="6"/>
      <c r="F219" s="7">
        <v>480</v>
      </c>
      <c r="G219" s="8">
        <v>480</v>
      </c>
      <c r="H219" s="8">
        <v>480</v>
      </c>
      <c r="I219" s="8">
        <v>480</v>
      </c>
      <c r="J219" s="8">
        <v>480</v>
      </c>
      <c r="K219" s="8">
        <v>480</v>
      </c>
    </row>
    <row r="220" spans="1:11" ht="36">
      <c r="A220" s="5" t="s">
        <v>351</v>
      </c>
      <c r="B220" s="6" t="s">
        <v>23</v>
      </c>
      <c r="C220" s="6" t="s">
        <v>354</v>
      </c>
      <c r="D220" s="6" t="s">
        <v>355</v>
      </c>
      <c r="E220" s="6"/>
      <c r="F220" s="7">
        <v>295</v>
      </c>
      <c r="G220" s="8">
        <v>295</v>
      </c>
      <c r="H220" s="8">
        <v>295</v>
      </c>
      <c r="I220" s="8">
        <v>295</v>
      </c>
      <c r="J220" s="8">
        <v>295</v>
      </c>
      <c r="K220" s="8">
        <v>295</v>
      </c>
    </row>
    <row r="221" spans="1:11" ht="24">
      <c r="A221" s="5" t="s">
        <v>352</v>
      </c>
      <c r="B221" s="6" t="s">
        <v>20</v>
      </c>
      <c r="C221" s="6" t="s">
        <v>354</v>
      </c>
      <c r="D221" s="6" t="s">
        <v>184</v>
      </c>
      <c r="E221" s="6"/>
      <c r="F221" s="7">
        <v>345</v>
      </c>
      <c r="G221" s="8">
        <v>345</v>
      </c>
      <c r="H221" s="8">
        <v>345</v>
      </c>
      <c r="I221" s="8">
        <v>345</v>
      </c>
      <c r="J221" s="8">
        <v>345</v>
      </c>
      <c r="K221" s="8">
        <v>345</v>
      </c>
    </row>
    <row r="222" spans="1:11" ht="24">
      <c r="A222" s="5" t="s">
        <v>353</v>
      </c>
      <c r="B222" s="6">
        <v>116</v>
      </c>
      <c r="C222" s="6" t="s">
        <v>354</v>
      </c>
      <c r="D222" s="6" t="s">
        <v>184</v>
      </c>
      <c r="E222" s="6"/>
      <c r="F222" s="7">
        <v>360</v>
      </c>
      <c r="G222" s="8">
        <v>360</v>
      </c>
      <c r="H222" s="8">
        <v>360</v>
      </c>
      <c r="I222" s="8">
        <v>360</v>
      </c>
      <c r="J222" s="8">
        <v>360</v>
      </c>
      <c r="K222" s="8">
        <v>360</v>
      </c>
    </row>
    <row r="223" spans="1:11" ht="24">
      <c r="A223" s="5" t="s">
        <v>333</v>
      </c>
      <c r="B223" s="6" t="s">
        <v>11</v>
      </c>
      <c r="C223" s="6" t="s">
        <v>280</v>
      </c>
      <c r="D223" s="6" t="s">
        <v>335</v>
      </c>
      <c r="E223" s="6"/>
      <c r="F223" s="7">
        <v>477</v>
      </c>
      <c r="G223" s="8">
        <v>477</v>
      </c>
      <c r="H223" s="8">
        <v>477</v>
      </c>
      <c r="I223" s="8">
        <v>477</v>
      </c>
      <c r="J223" s="8">
        <v>477</v>
      </c>
      <c r="K223" s="8">
        <v>477</v>
      </c>
    </row>
    <row r="224" spans="1:11" ht="24">
      <c r="A224" s="5" t="s">
        <v>334</v>
      </c>
      <c r="B224" s="6">
        <v>108</v>
      </c>
      <c r="C224" s="6" t="s">
        <v>280</v>
      </c>
      <c r="D224" s="6" t="s">
        <v>335</v>
      </c>
      <c r="E224" s="6"/>
      <c r="F224" s="7">
        <v>520</v>
      </c>
      <c r="G224" s="8">
        <v>520</v>
      </c>
      <c r="H224" s="8">
        <v>520</v>
      </c>
      <c r="I224" s="8">
        <v>520</v>
      </c>
      <c r="J224" s="8">
        <v>520</v>
      </c>
      <c r="K224" s="8">
        <v>520</v>
      </c>
    </row>
    <row r="225" spans="1:11" ht="15">
      <c r="A225" s="5" t="s">
        <v>336</v>
      </c>
      <c r="B225" s="6" t="s">
        <v>338</v>
      </c>
      <c r="C225" s="6" t="s">
        <v>337</v>
      </c>
      <c r="D225" s="6" t="s">
        <v>136</v>
      </c>
      <c r="E225" s="6"/>
      <c r="F225" s="7">
        <v>230</v>
      </c>
      <c r="G225" s="8">
        <v>230</v>
      </c>
      <c r="H225" s="8">
        <v>230</v>
      </c>
      <c r="I225" s="8">
        <v>230</v>
      </c>
      <c r="J225" s="8">
        <v>230</v>
      </c>
      <c r="K225" s="8">
        <v>230</v>
      </c>
    </row>
    <row r="226" spans="1:11" ht="15">
      <c r="A226" s="5" t="s">
        <v>339</v>
      </c>
      <c r="B226" s="6" t="s">
        <v>11</v>
      </c>
      <c r="C226" s="6" t="s">
        <v>340</v>
      </c>
      <c r="D226" s="6" t="s">
        <v>136</v>
      </c>
      <c r="E226" s="6"/>
      <c r="F226" s="7">
        <v>270</v>
      </c>
      <c r="G226" s="8">
        <v>270</v>
      </c>
      <c r="H226" s="8">
        <v>270</v>
      </c>
      <c r="I226" s="8">
        <v>270</v>
      </c>
      <c r="J226" s="8">
        <v>270</v>
      </c>
      <c r="K226" s="8">
        <v>270</v>
      </c>
    </row>
    <row r="227" spans="1:11" ht="15">
      <c r="A227" s="5" t="s">
        <v>341</v>
      </c>
      <c r="B227" s="6" t="s">
        <v>17</v>
      </c>
      <c r="C227" s="6" t="s">
        <v>342</v>
      </c>
      <c r="D227" s="6" t="s">
        <v>13</v>
      </c>
      <c r="E227" s="6"/>
      <c r="F227" s="7">
        <v>375</v>
      </c>
      <c r="G227" s="8">
        <v>375</v>
      </c>
      <c r="H227" s="8">
        <v>375</v>
      </c>
      <c r="I227" s="8">
        <v>375</v>
      </c>
      <c r="J227" s="8">
        <v>375</v>
      </c>
      <c r="K227" s="8">
        <v>375</v>
      </c>
    </row>
    <row r="228" spans="1:11" ht="15">
      <c r="A228" s="5" t="s">
        <v>343</v>
      </c>
      <c r="B228" s="6" t="s">
        <v>20</v>
      </c>
      <c r="C228" s="6" t="s">
        <v>342</v>
      </c>
      <c r="D228" s="6" t="s">
        <v>13</v>
      </c>
      <c r="E228" s="6"/>
      <c r="F228" s="7">
        <v>435</v>
      </c>
      <c r="G228" s="8">
        <v>435</v>
      </c>
      <c r="H228" s="8">
        <v>435</v>
      </c>
      <c r="I228" s="8">
        <v>435</v>
      </c>
      <c r="J228" s="8">
        <v>435</v>
      </c>
      <c r="K228" s="8">
        <v>435</v>
      </c>
    </row>
    <row r="229" spans="1:11" ht="24">
      <c r="A229" s="5" t="s">
        <v>344</v>
      </c>
      <c r="B229" s="6" t="s">
        <v>11</v>
      </c>
      <c r="C229" s="6" t="s">
        <v>345</v>
      </c>
      <c r="D229" s="6" t="s">
        <v>13</v>
      </c>
      <c r="E229" s="6"/>
      <c r="F229" s="7">
        <v>340</v>
      </c>
      <c r="G229" s="8">
        <v>340</v>
      </c>
      <c r="H229" s="8">
        <v>340</v>
      </c>
      <c r="I229" s="8">
        <v>340</v>
      </c>
      <c r="J229" s="8">
        <v>340</v>
      </c>
      <c r="K229" s="8">
        <v>340</v>
      </c>
    </row>
    <row r="230" spans="1:11" ht="24">
      <c r="A230" s="5" t="s">
        <v>346</v>
      </c>
      <c r="B230" s="6" t="s">
        <v>20</v>
      </c>
      <c r="C230" s="6" t="s">
        <v>345</v>
      </c>
      <c r="D230" s="6" t="s">
        <v>13</v>
      </c>
      <c r="E230" s="6"/>
      <c r="F230" s="7">
        <v>370</v>
      </c>
      <c r="G230" s="8">
        <v>370</v>
      </c>
      <c r="H230" s="8">
        <v>370</v>
      </c>
      <c r="I230" s="8">
        <v>370</v>
      </c>
      <c r="J230" s="8">
        <v>370</v>
      </c>
      <c r="K230" s="8">
        <v>370</v>
      </c>
    </row>
    <row r="231" spans="1:11" ht="15">
      <c r="A231" s="5" t="s">
        <v>347</v>
      </c>
      <c r="B231" s="6" t="s">
        <v>17</v>
      </c>
      <c r="C231" s="6" t="s">
        <v>340</v>
      </c>
      <c r="D231" s="6" t="s">
        <v>13</v>
      </c>
      <c r="E231" s="6"/>
      <c r="F231" s="7">
        <v>305</v>
      </c>
      <c r="G231" s="8">
        <v>305</v>
      </c>
      <c r="H231" s="8">
        <v>305</v>
      </c>
      <c r="I231" s="8">
        <v>305</v>
      </c>
      <c r="J231" s="8">
        <v>305</v>
      </c>
      <c r="K231" s="8">
        <v>305</v>
      </c>
    </row>
    <row r="232" spans="1:11" ht="15">
      <c r="A232" s="5" t="s">
        <v>348</v>
      </c>
      <c r="B232" s="6" t="s">
        <v>20</v>
      </c>
      <c r="C232" s="6" t="s">
        <v>340</v>
      </c>
      <c r="D232" s="6" t="s">
        <v>13</v>
      </c>
      <c r="E232" s="6"/>
      <c r="F232" s="7">
        <v>340</v>
      </c>
      <c r="G232" s="8">
        <v>340</v>
      </c>
      <c r="H232" s="8">
        <v>340</v>
      </c>
      <c r="I232" s="8">
        <v>340</v>
      </c>
      <c r="J232" s="8">
        <v>340</v>
      </c>
      <c r="K232" s="8">
        <v>340</v>
      </c>
    </row>
    <row r="233" spans="1:11" ht="15">
      <c r="A233" s="5" t="s">
        <v>349</v>
      </c>
      <c r="B233" s="6" t="s">
        <v>11</v>
      </c>
      <c r="C233" s="6" t="s">
        <v>15</v>
      </c>
      <c r="D233" s="6" t="s">
        <v>136</v>
      </c>
      <c r="E233" s="6"/>
      <c r="F233" s="7">
        <v>360</v>
      </c>
      <c r="G233" s="8">
        <v>360</v>
      </c>
      <c r="H233" s="8">
        <v>360</v>
      </c>
      <c r="I233" s="8">
        <v>360</v>
      </c>
      <c r="J233" s="8">
        <v>360</v>
      </c>
      <c r="K233" s="8">
        <v>360</v>
      </c>
    </row>
    <row r="234" spans="1:11" ht="15">
      <c r="A234" s="5" t="s">
        <v>350</v>
      </c>
      <c r="B234" s="6" t="s">
        <v>20</v>
      </c>
      <c r="C234" s="6" t="s">
        <v>15</v>
      </c>
      <c r="D234" s="6" t="s">
        <v>136</v>
      </c>
      <c r="E234" s="6"/>
      <c r="F234" s="7">
        <v>395</v>
      </c>
      <c r="G234" s="8">
        <v>395</v>
      </c>
      <c r="H234" s="8">
        <v>395</v>
      </c>
      <c r="I234" s="8">
        <v>395</v>
      </c>
      <c r="J234" s="8">
        <v>395</v>
      </c>
      <c r="K234" s="8">
        <v>395</v>
      </c>
    </row>
    <row r="235" spans="1:11" ht="15">
      <c r="A235" s="5" t="s">
        <v>356</v>
      </c>
      <c r="B235" s="6" t="s">
        <v>11</v>
      </c>
      <c r="C235" s="6" t="s">
        <v>15</v>
      </c>
      <c r="D235" s="6" t="s">
        <v>136</v>
      </c>
      <c r="E235" s="6"/>
      <c r="F235" s="7">
        <v>420</v>
      </c>
      <c r="G235" s="8">
        <v>420</v>
      </c>
      <c r="H235" s="8">
        <v>420</v>
      </c>
      <c r="I235" s="8">
        <v>420</v>
      </c>
      <c r="J235" s="8">
        <v>420</v>
      </c>
      <c r="K235" s="8">
        <v>420</v>
      </c>
    </row>
    <row r="236" spans="1:11" ht="15">
      <c r="A236" s="5" t="s">
        <v>357</v>
      </c>
      <c r="B236" s="6" t="s">
        <v>20</v>
      </c>
      <c r="C236" s="6" t="s">
        <v>15</v>
      </c>
      <c r="D236" s="6" t="s">
        <v>136</v>
      </c>
      <c r="E236" s="6"/>
      <c r="F236" s="7">
        <v>450</v>
      </c>
      <c r="G236" s="8">
        <v>450</v>
      </c>
      <c r="H236" s="8">
        <v>450</v>
      </c>
      <c r="I236" s="8">
        <v>450</v>
      </c>
      <c r="J236" s="8">
        <v>450</v>
      </c>
      <c r="K236" s="8">
        <v>450</v>
      </c>
    </row>
    <row r="237" spans="1:11" ht="24">
      <c r="A237" s="5" t="s">
        <v>358</v>
      </c>
      <c r="B237" s="6" t="s">
        <v>17</v>
      </c>
      <c r="C237" s="6" t="s">
        <v>359</v>
      </c>
      <c r="D237" s="6" t="s">
        <v>13</v>
      </c>
      <c r="E237" s="6"/>
      <c r="F237" s="7">
        <v>440</v>
      </c>
      <c r="G237" s="8">
        <v>436</v>
      </c>
      <c r="H237" s="8">
        <v>427</v>
      </c>
      <c r="I237" s="8">
        <v>419</v>
      </c>
      <c r="J237" s="8">
        <v>415</v>
      </c>
      <c r="K237" s="8">
        <v>411</v>
      </c>
    </row>
    <row r="238" spans="1:11" ht="24">
      <c r="A238" s="5" t="s">
        <v>360</v>
      </c>
      <c r="B238" s="6">
        <v>108</v>
      </c>
      <c r="C238" s="6" t="s">
        <v>359</v>
      </c>
      <c r="D238" s="6" t="s">
        <v>13</v>
      </c>
      <c r="E238" s="6"/>
      <c r="F238" s="7">
        <v>470</v>
      </c>
      <c r="G238" s="8">
        <v>465</v>
      </c>
      <c r="H238" s="8">
        <v>456</v>
      </c>
      <c r="I238" s="8">
        <v>448</v>
      </c>
      <c r="J238" s="8">
        <v>443</v>
      </c>
      <c r="K238" s="8">
        <v>439</v>
      </c>
    </row>
    <row r="239" spans="1:11" ht="24">
      <c r="A239" s="5" t="s">
        <v>361</v>
      </c>
      <c r="B239" s="6">
        <v>96</v>
      </c>
      <c r="C239" s="6" t="s">
        <v>155</v>
      </c>
      <c r="D239" s="6" t="s">
        <v>13</v>
      </c>
      <c r="E239" s="6"/>
      <c r="F239" s="7">
        <v>260</v>
      </c>
      <c r="G239" s="8">
        <v>257</v>
      </c>
      <c r="H239" s="8">
        <v>252</v>
      </c>
      <c r="I239" s="8">
        <v>248</v>
      </c>
      <c r="J239" s="8">
        <v>245</v>
      </c>
      <c r="K239" s="8">
        <v>243</v>
      </c>
    </row>
    <row r="240" spans="1:11" ht="15">
      <c r="A240" s="5" t="s">
        <v>362</v>
      </c>
      <c r="B240" s="6" t="s">
        <v>23</v>
      </c>
      <c r="C240" s="6" t="s">
        <v>367</v>
      </c>
      <c r="D240" s="6" t="s">
        <v>13</v>
      </c>
      <c r="E240" s="6"/>
      <c r="F240" s="7">
        <v>400</v>
      </c>
      <c r="G240" s="8">
        <v>396</v>
      </c>
      <c r="H240" s="8">
        <v>388</v>
      </c>
      <c r="I240" s="8">
        <v>381</v>
      </c>
      <c r="J240" s="8">
        <v>377</v>
      </c>
      <c r="K240" s="8">
        <v>374</v>
      </c>
    </row>
    <row r="241" spans="1:11" ht="15">
      <c r="A241" s="5" t="s">
        <v>363</v>
      </c>
      <c r="B241" s="6">
        <v>108</v>
      </c>
      <c r="C241" s="6" t="s">
        <v>367</v>
      </c>
      <c r="D241" s="6" t="s">
        <v>13</v>
      </c>
      <c r="E241" s="6"/>
      <c r="F241" s="7">
        <v>420</v>
      </c>
      <c r="G241" s="8">
        <v>416</v>
      </c>
      <c r="H241" s="8">
        <v>408</v>
      </c>
      <c r="I241" s="8">
        <v>400</v>
      </c>
      <c r="J241" s="8">
        <v>396</v>
      </c>
      <c r="K241" s="8">
        <v>392</v>
      </c>
    </row>
    <row r="242" spans="1:11" ht="15">
      <c r="A242" s="5" t="s">
        <v>368</v>
      </c>
      <c r="B242" s="6" t="s">
        <v>11</v>
      </c>
      <c r="C242" s="6" t="s">
        <v>15</v>
      </c>
      <c r="D242" s="6" t="s">
        <v>365</v>
      </c>
      <c r="E242" s="6"/>
      <c r="F242" s="7">
        <v>365</v>
      </c>
      <c r="G242" s="8">
        <v>361</v>
      </c>
      <c r="H242" s="8">
        <v>354</v>
      </c>
      <c r="I242" s="8">
        <v>348</v>
      </c>
      <c r="J242" s="8">
        <v>344</v>
      </c>
      <c r="K242" s="8">
        <v>341</v>
      </c>
    </row>
    <row r="243" spans="1:11" ht="15">
      <c r="A243" s="5" t="s">
        <v>369</v>
      </c>
      <c r="B243" s="6" t="s">
        <v>20</v>
      </c>
      <c r="C243" s="6" t="s">
        <v>15</v>
      </c>
      <c r="D243" s="6" t="s">
        <v>365</v>
      </c>
      <c r="E243" s="6"/>
      <c r="F243" s="7">
        <v>385</v>
      </c>
      <c r="G243" s="8">
        <v>381</v>
      </c>
      <c r="H243" s="8">
        <v>374</v>
      </c>
      <c r="I243" s="8">
        <v>367</v>
      </c>
      <c r="J243" s="8">
        <v>363</v>
      </c>
      <c r="K243" s="8">
        <v>360</v>
      </c>
    </row>
    <row r="244" spans="1:11" ht="24">
      <c r="A244" s="5" t="s">
        <v>364</v>
      </c>
      <c r="B244" s="6" t="s">
        <v>11</v>
      </c>
      <c r="C244" s="6" t="s">
        <v>345</v>
      </c>
      <c r="D244" s="6" t="s">
        <v>365</v>
      </c>
      <c r="E244" s="6"/>
      <c r="F244" s="7">
        <v>398</v>
      </c>
      <c r="G244" s="8">
        <v>394</v>
      </c>
      <c r="H244" s="8">
        <v>386</v>
      </c>
      <c r="I244" s="8">
        <v>379</v>
      </c>
      <c r="J244" s="8">
        <v>375</v>
      </c>
      <c r="K244" s="8">
        <v>372</v>
      </c>
    </row>
    <row r="245" spans="1:11" ht="24">
      <c r="A245" s="5" t="s">
        <v>366</v>
      </c>
      <c r="B245" s="6" t="s">
        <v>20</v>
      </c>
      <c r="C245" s="6" t="s">
        <v>345</v>
      </c>
      <c r="D245" s="6" t="s">
        <v>365</v>
      </c>
      <c r="E245" s="6"/>
      <c r="F245" s="7">
        <v>425</v>
      </c>
      <c r="G245" s="8">
        <v>421</v>
      </c>
      <c r="H245" s="8">
        <v>413</v>
      </c>
      <c r="I245" s="8">
        <v>405</v>
      </c>
      <c r="J245" s="8">
        <v>401</v>
      </c>
      <c r="K245" s="8">
        <v>397</v>
      </c>
    </row>
    <row r="246" spans="1:11" ht="15">
      <c r="A246" s="5" t="s">
        <v>370</v>
      </c>
      <c r="B246" s="6" t="s">
        <v>11</v>
      </c>
      <c r="C246" s="6" t="s">
        <v>15</v>
      </c>
      <c r="D246" s="6" t="s">
        <v>365</v>
      </c>
      <c r="E246" s="6"/>
      <c r="F246" s="7">
        <v>380</v>
      </c>
      <c r="G246" s="8">
        <v>376</v>
      </c>
      <c r="H246" s="8">
        <v>369</v>
      </c>
      <c r="I246" s="8">
        <v>362</v>
      </c>
      <c r="J246" s="8">
        <v>358</v>
      </c>
      <c r="K246" s="8">
        <v>355</v>
      </c>
    </row>
    <row r="247" spans="1:11" ht="15">
      <c r="A247" s="5" t="s">
        <v>371</v>
      </c>
      <c r="B247" s="6" t="s">
        <v>20</v>
      </c>
      <c r="C247" s="6" t="s">
        <v>15</v>
      </c>
      <c r="D247" s="6" t="s">
        <v>365</v>
      </c>
      <c r="E247" s="6"/>
      <c r="F247" s="7">
        <v>395</v>
      </c>
      <c r="G247" s="8">
        <v>391</v>
      </c>
      <c r="H247" s="8">
        <v>383</v>
      </c>
      <c r="I247" s="8">
        <v>376</v>
      </c>
      <c r="J247" s="8">
        <v>373</v>
      </c>
      <c r="K247" s="8">
        <v>369</v>
      </c>
    </row>
    <row r="248" spans="1:11" ht="15">
      <c r="A248" s="5" t="s">
        <v>372</v>
      </c>
      <c r="B248" s="6" t="s">
        <v>11</v>
      </c>
      <c r="C248" s="6" t="s">
        <v>374</v>
      </c>
      <c r="D248" s="6" t="s">
        <v>13</v>
      </c>
      <c r="E248" s="6"/>
      <c r="F248" s="7">
        <v>230</v>
      </c>
      <c r="G248" s="8">
        <v>228</v>
      </c>
      <c r="H248" s="8">
        <v>223</v>
      </c>
      <c r="I248" s="8">
        <v>219</v>
      </c>
      <c r="J248" s="8">
        <v>217</v>
      </c>
      <c r="K248" s="8">
        <v>215</v>
      </c>
    </row>
    <row r="249" spans="1:11" ht="15">
      <c r="A249" s="5" t="s">
        <v>373</v>
      </c>
      <c r="B249" s="6" t="s">
        <v>20</v>
      </c>
      <c r="C249" s="6" t="s">
        <v>374</v>
      </c>
      <c r="D249" s="6" t="s">
        <v>13</v>
      </c>
      <c r="E249" s="6"/>
      <c r="F249" s="7">
        <v>300</v>
      </c>
      <c r="G249" s="8">
        <v>297</v>
      </c>
      <c r="H249" s="8">
        <v>291</v>
      </c>
      <c r="I249" s="8">
        <v>286</v>
      </c>
      <c r="J249" s="8">
        <v>283</v>
      </c>
      <c r="K249" s="8">
        <v>280</v>
      </c>
    </row>
    <row r="250" spans="1:11" ht="24">
      <c r="A250" s="5" t="s">
        <v>383</v>
      </c>
      <c r="B250" s="6">
        <v>92</v>
      </c>
      <c r="C250" s="6" t="s">
        <v>384</v>
      </c>
      <c r="D250" s="6" t="s">
        <v>13</v>
      </c>
      <c r="E250" s="6"/>
      <c r="F250" s="7">
        <v>320</v>
      </c>
      <c r="G250" s="8">
        <v>302</v>
      </c>
      <c r="H250" s="8">
        <v>294</v>
      </c>
      <c r="I250" s="8">
        <v>283</v>
      </c>
      <c r="J250" s="8">
        <v>278</v>
      </c>
      <c r="K250" s="8">
        <v>271</v>
      </c>
    </row>
    <row r="251" spans="1:11" ht="15">
      <c r="A251" s="5" t="s">
        <v>375</v>
      </c>
      <c r="B251" s="6">
        <v>104</v>
      </c>
      <c r="C251" s="6" t="s">
        <v>381</v>
      </c>
      <c r="D251" s="6" t="s">
        <v>125</v>
      </c>
      <c r="E251" s="6"/>
      <c r="F251" s="7">
        <v>520</v>
      </c>
      <c r="G251" s="8">
        <v>515</v>
      </c>
      <c r="H251" s="8">
        <v>505</v>
      </c>
      <c r="I251" s="8">
        <v>495</v>
      </c>
      <c r="J251" s="8">
        <v>491</v>
      </c>
      <c r="K251" s="8">
        <v>486</v>
      </c>
    </row>
    <row r="252" spans="1:11" ht="15">
      <c r="A252" s="5" t="s">
        <v>376</v>
      </c>
      <c r="B252" s="6" t="s">
        <v>20</v>
      </c>
      <c r="C252" s="6" t="s">
        <v>381</v>
      </c>
      <c r="D252" s="6" t="s">
        <v>125</v>
      </c>
      <c r="E252" s="6"/>
      <c r="F252" s="7">
        <v>540</v>
      </c>
      <c r="G252" s="8">
        <v>535</v>
      </c>
      <c r="H252" s="8">
        <v>524</v>
      </c>
      <c r="I252" s="8">
        <v>514</v>
      </c>
      <c r="J252" s="8">
        <v>509</v>
      </c>
      <c r="K252" s="8">
        <v>505</v>
      </c>
    </row>
    <row r="253" spans="1:11" ht="15">
      <c r="A253" s="5" t="s">
        <v>377</v>
      </c>
      <c r="B253" s="6" t="s">
        <v>130</v>
      </c>
      <c r="C253" s="6" t="s">
        <v>381</v>
      </c>
      <c r="D253" s="6" t="s">
        <v>125</v>
      </c>
      <c r="E253" s="6"/>
      <c r="F253" s="7">
        <v>560</v>
      </c>
      <c r="G253" s="8">
        <v>554</v>
      </c>
      <c r="H253" s="8">
        <v>544</v>
      </c>
      <c r="I253" s="8">
        <v>533</v>
      </c>
      <c r="J253" s="8">
        <v>528</v>
      </c>
      <c r="K253" s="8">
        <v>523</v>
      </c>
    </row>
    <row r="254" spans="1:11" ht="15">
      <c r="A254" s="5" t="s">
        <v>378</v>
      </c>
      <c r="B254" s="6" t="s">
        <v>23</v>
      </c>
      <c r="C254" s="6" t="s">
        <v>314</v>
      </c>
      <c r="D254" s="6" t="s">
        <v>13</v>
      </c>
      <c r="E254" s="6"/>
      <c r="F254" s="7">
        <v>350</v>
      </c>
      <c r="G254" s="8">
        <v>346</v>
      </c>
      <c r="H254" s="8">
        <v>340</v>
      </c>
      <c r="I254" s="8">
        <v>333</v>
      </c>
      <c r="J254" s="8">
        <v>330</v>
      </c>
      <c r="K254" s="8">
        <v>327</v>
      </c>
    </row>
    <row r="255" spans="1:11" ht="15">
      <c r="A255" s="5" t="s">
        <v>379</v>
      </c>
      <c r="B255" s="6" t="s">
        <v>20</v>
      </c>
      <c r="C255" s="6" t="s">
        <v>314</v>
      </c>
      <c r="D255" s="6" t="s">
        <v>13</v>
      </c>
      <c r="E255" s="6"/>
      <c r="F255" s="7">
        <v>380</v>
      </c>
      <c r="G255" s="8">
        <v>376</v>
      </c>
      <c r="H255" s="8">
        <v>369</v>
      </c>
      <c r="I255" s="8">
        <v>362</v>
      </c>
      <c r="J255" s="8">
        <v>358</v>
      </c>
      <c r="K255" s="8">
        <v>355</v>
      </c>
    </row>
    <row r="256" spans="1:11" ht="15">
      <c r="A256" s="5" t="s">
        <v>380</v>
      </c>
      <c r="B256" s="6" t="s">
        <v>130</v>
      </c>
      <c r="C256" s="6" t="s">
        <v>314</v>
      </c>
      <c r="D256" s="6" t="s">
        <v>13</v>
      </c>
      <c r="E256" s="6"/>
      <c r="F256" s="7">
        <v>420</v>
      </c>
      <c r="G256" s="8">
        <v>416</v>
      </c>
      <c r="H256" s="8">
        <v>408</v>
      </c>
      <c r="I256" s="8">
        <v>400</v>
      </c>
      <c r="J256" s="8">
        <v>396</v>
      </c>
      <c r="K256" s="8">
        <v>392</v>
      </c>
    </row>
    <row r="257" spans="1:11" ht="24">
      <c r="A257" s="5" t="s">
        <v>382</v>
      </c>
      <c r="B257" s="6">
        <v>96</v>
      </c>
      <c r="C257" s="6" t="s">
        <v>78</v>
      </c>
      <c r="D257" s="6" t="s">
        <v>365</v>
      </c>
      <c r="E257" s="6"/>
      <c r="F257" s="7">
        <v>280</v>
      </c>
      <c r="G257" s="8">
        <v>277</v>
      </c>
      <c r="H257" s="8">
        <v>272</v>
      </c>
      <c r="I257" s="8">
        <v>267</v>
      </c>
      <c r="J257" s="8">
        <v>264</v>
      </c>
      <c r="K257" s="8">
        <v>262</v>
      </c>
    </row>
    <row r="258" spans="1:11" ht="15">
      <c r="A258" s="5" t="s">
        <v>389</v>
      </c>
      <c r="B258" s="6" t="s">
        <v>17</v>
      </c>
      <c r="C258" s="6" t="s">
        <v>314</v>
      </c>
      <c r="D258" s="6" t="s">
        <v>125</v>
      </c>
      <c r="E258" s="6"/>
      <c r="F258" s="7">
        <v>420</v>
      </c>
      <c r="G258" s="8">
        <v>420</v>
      </c>
      <c r="H258" s="8">
        <v>420</v>
      </c>
      <c r="I258" s="8">
        <v>420</v>
      </c>
      <c r="J258" s="8">
        <v>420</v>
      </c>
      <c r="K258" s="8">
        <v>420</v>
      </c>
    </row>
    <row r="259" spans="1:11" ht="15">
      <c r="A259" s="5" t="s">
        <v>390</v>
      </c>
      <c r="B259" s="6" t="s">
        <v>20</v>
      </c>
      <c r="C259" s="6" t="s">
        <v>314</v>
      </c>
      <c r="D259" s="6" t="s">
        <v>125</v>
      </c>
      <c r="E259" s="6"/>
      <c r="F259" s="7">
        <v>460</v>
      </c>
      <c r="G259" s="8">
        <v>460</v>
      </c>
      <c r="H259" s="8">
        <v>460</v>
      </c>
      <c r="I259" s="8">
        <v>460</v>
      </c>
      <c r="J259" s="8">
        <v>460</v>
      </c>
      <c r="K259" s="8">
        <v>460</v>
      </c>
    </row>
    <row r="260" spans="1:11" ht="15">
      <c r="A260" s="5" t="s">
        <v>391</v>
      </c>
      <c r="B260" s="6" t="s">
        <v>138</v>
      </c>
      <c r="C260" s="6" t="s">
        <v>139</v>
      </c>
      <c r="D260" s="6" t="s">
        <v>403</v>
      </c>
      <c r="E260" s="6"/>
      <c r="F260" s="7">
        <v>236</v>
      </c>
      <c r="G260" s="8">
        <v>234</v>
      </c>
      <c r="H260" s="8">
        <v>229</v>
      </c>
      <c r="I260" s="8">
        <v>225</v>
      </c>
      <c r="J260" s="8">
        <v>223</v>
      </c>
      <c r="K260" s="8">
        <v>221</v>
      </c>
    </row>
    <row r="261" spans="1:11" ht="15">
      <c r="A261" s="5" t="s">
        <v>393</v>
      </c>
      <c r="B261" s="6"/>
      <c r="C261" s="6" t="s">
        <v>314</v>
      </c>
      <c r="D261" s="6" t="s">
        <v>13</v>
      </c>
      <c r="E261" s="6"/>
      <c r="F261" s="7">
        <v>450</v>
      </c>
      <c r="G261" s="8">
        <v>450</v>
      </c>
      <c r="H261" s="8">
        <v>450</v>
      </c>
      <c r="I261" s="8">
        <v>450</v>
      </c>
      <c r="J261" s="8">
        <v>450</v>
      </c>
      <c r="K261" s="8">
        <v>450</v>
      </c>
    </row>
    <row r="262" spans="1:11" ht="15">
      <c r="A262" s="5" t="s">
        <v>394</v>
      </c>
      <c r="B262" s="6"/>
      <c r="C262" s="6" t="s">
        <v>314</v>
      </c>
      <c r="D262" s="6" t="s">
        <v>13</v>
      </c>
      <c r="E262" s="6"/>
      <c r="F262" s="7">
        <v>480</v>
      </c>
      <c r="G262" s="8">
        <v>480</v>
      </c>
      <c r="H262" s="8">
        <v>480</v>
      </c>
      <c r="I262" s="8">
        <v>480</v>
      </c>
      <c r="J262" s="8">
        <v>480</v>
      </c>
      <c r="K262" s="8">
        <v>480</v>
      </c>
    </row>
    <row r="263" spans="1:11" ht="15">
      <c r="A263" s="5" t="s">
        <v>392</v>
      </c>
      <c r="B263" s="6"/>
      <c r="C263" s="6" t="s">
        <v>314</v>
      </c>
      <c r="D263" s="6" t="s">
        <v>13</v>
      </c>
      <c r="E263" s="6"/>
      <c r="F263" s="7">
        <v>430</v>
      </c>
      <c r="G263" s="8">
        <v>430</v>
      </c>
      <c r="H263" s="8">
        <v>430</v>
      </c>
      <c r="I263" s="8">
        <v>430</v>
      </c>
      <c r="J263" s="8">
        <v>430</v>
      </c>
      <c r="K263" s="8">
        <v>430</v>
      </c>
    </row>
    <row r="264" spans="1:11" ht="15">
      <c r="A264" s="5" t="s">
        <v>397</v>
      </c>
      <c r="B264" s="6"/>
      <c r="C264" s="6" t="s">
        <v>407</v>
      </c>
      <c r="D264" s="6" t="s">
        <v>125</v>
      </c>
      <c r="E264" s="6"/>
      <c r="F264" s="7">
        <v>575</v>
      </c>
      <c r="G264" s="8">
        <v>569</v>
      </c>
      <c r="H264" s="8">
        <v>558</v>
      </c>
      <c r="I264" s="8">
        <v>548</v>
      </c>
      <c r="J264" s="8">
        <v>542</v>
      </c>
      <c r="K264" s="8">
        <v>537</v>
      </c>
    </row>
    <row r="265" spans="1:11" ht="15">
      <c r="A265" s="5" t="s">
        <v>398</v>
      </c>
      <c r="B265" s="6"/>
      <c r="C265" s="6" t="s">
        <v>407</v>
      </c>
      <c r="D265" s="6" t="s">
        <v>125</v>
      </c>
      <c r="E265" s="6"/>
      <c r="F265" s="7">
        <v>595</v>
      </c>
      <c r="G265" s="8">
        <v>589</v>
      </c>
      <c r="H265" s="8">
        <v>578</v>
      </c>
      <c r="I265" s="8">
        <v>567</v>
      </c>
      <c r="J265" s="8">
        <v>561</v>
      </c>
      <c r="K265" s="8">
        <v>556</v>
      </c>
    </row>
    <row r="266" spans="1:11" ht="15">
      <c r="A266" s="5" t="s">
        <v>395</v>
      </c>
      <c r="B266" s="6"/>
      <c r="C266" s="6" t="s">
        <v>407</v>
      </c>
      <c r="D266" s="6" t="s">
        <v>125</v>
      </c>
      <c r="E266" s="6"/>
      <c r="F266" s="7">
        <v>550</v>
      </c>
      <c r="G266" s="8">
        <v>545</v>
      </c>
      <c r="H266" s="8">
        <v>534</v>
      </c>
      <c r="I266" s="8">
        <v>524</v>
      </c>
      <c r="J266" s="8">
        <v>519</v>
      </c>
      <c r="K266" s="8">
        <v>514</v>
      </c>
    </row>
    <row r="267" spans="1:11" ht="15">
      <c r="A267" s="5" t="s">
        <v>408</v>
      </c>
      <c r="B267" s="6" t="s">
        <v>338</v>
      </c>
      <c r="C267" s="6" t="s">
        <v>24</v>
      </c>
      <c r="D267" s="6" t="s">
        <v>409</v>
      </c>
      <c r="E267" s="6"/>
      <c r="F267" s="7">
        <v>430</v>
      </c>
      <c r="G267" s="8">
        <v>430</v>
      </c>
      <c r="H267" s="8">
        <v>430</v>
      </c>
      <c r="I267" s="8">
        <v>430</v>
      </c>
      <c r="J267" s="8">
        <v>430</v>
      </c>
      <c r="K267" s="8">
        <v>430</v>
      </c>
    </row>
    <row r="268" spans="1:11" ht="15">
      <c r="A268" s="5" t="s">
        <v>405</v>
      </c>
      <c r="B268" s="6" t="s">
        <v>11</v>
      </c>
      <c r="C268" s="6" t="s">
        <v>314</v>
      </c>
      <c r="D268" s="6" t="s">
        <v>125</v>
      </c>
      <c r="E268" s="6"/>
      <c r="F268" s="7">
        <v>377</v>
      </c>
      <c r="G268" s="8">
        <v>377</v>
      </c>
      <c r="H268" s="8">
        <v>377</v>
      </c>
      <c r="I268" s="8">
        <v>377</v>
      </c>
      <c r="J268" s="8">
        <v>377</v>
      </c>
      <c r="K268" s="8">
        <v>377</v>
      </c>
    </row>
    <row r="269" spans="1:11" ht="15">
      <c r="A269" s="5" t="s">
        <v>399</v>
      </c>
      <c r="B269" s="6">
        <v>108</v>
      </c>
      <c r="C269" s="6" t="s">
        <v>314</v>
      </c>
      <c r="D269" s="6" t="s">
        <v>125</v>
      </c>
      <c r="E269" s="6"/>
      <c r="F269" s="7">
        <v>395</v>
      </c>
      <c r="G269" s="8">
        <v>395</v>
      </c>
      <c r="H269" s="8">
        <v>395</v>
      </c>
      <c r="I269" s="8">
        <v>395</v>
      </c>
      <c r="J269" s="8">
        <v>395</v>
      </c>
      <c r="K269" s="8">
        <v>395</v>
      </c>
    </row>
    <row r="270" spans="1:11" ht="15">
      <c r="A270" s="5" t="s">
        <v>404</v>
      </c>
      <c r="B270" s="6" t="s">
        <v>130</v>
      </c>
      <c r="C270" s="6" t="s">
        <v>314</v>
      </c>
      <c r="D270" s="6" t="s">
        <v>125</v>
      </c>
      <c r="E270" s="6"/>
      <c r="F270" s="7">
        <v>412</v>
      </c>
      <c r="G270" s="8">
        <v>412</v>
      </c>
      <c r="H270" s="8">
        <v>412</v>
      </c>
      <c r="I270" s="8">
        <v>412</v>
      </c>
      <c r="J270" s="8">
        <v>412</v>
      </c>
      <c r="K270" s="8">
        <v>412</v>
      </c>
    </row>
    <row r="271" spans="1:11" ht="15">
      <c r="A271" s="5" t="s">
        <v>406</v>
      </c>
      <c r="B271" s="6"/>
      <c r="C271" s="6" t="s">
        <v>314</v>
      </c>
      <c r="D271" s="6" t="s">
        <v>125</v>
      </c>
      <c r="E271" s="6"/>
      <c r="F271" s="7">
        <v>424</v>
      </c>
      <c r="G271" s="8">
        <v>424</v>
      </c>
      <c r="H271" s="8">
        <v>424</v>
      </c>
      <c r="I271" s="8">
        <v>424</v>
      </c>
      <c r="J271" s="8">
        <v>424</v>
      </c>
      <c r="K271" s="8">
        <v>424</v>
      </c>
    </row>
    <row r="272" spans="1:11" ht="15">
      <c r="A272" s="5" t="s">
        <v>401</v>
      </c>
      <c r="B272" s="6"/>
      <c r="C272" s="6" t="s">
        <v>314</v>
      </c>
      <c r="D272" s="6" t="s">
        <v>125</v>
      </c>
      <c r="E272" s="6"/>
      <c r="F272" s="7">
        <v>444</v>
      </c>
      <c r="G272" s="8">
        <v>444</v>
      </c>
      <c r="H272" s="8">
        <v>444</v>
      </c>
      <c r="I272" s="8">
        <v>444</v>
      </c>
      <c r="J272" s="8">
        <v>444</v>
      </c>
      <c r="K272" s="8">
        <v>444</v>
      </c>
    </row>
    <row r="273" spans="1:11" ht="15">
      <c r="A273" s="5" t="s">
        <v>402</v>
      </c>
      <c r="B273" s="6"/>
      <c r="C273" s="6" t="s">
        <v>314</v>
      </c>
      <c r="D273" s="6" t="s">
        <v>125</v>
      </c>
      <c r="E273" s="6"/>
      <c r="F273" s="7">
        <v>462</v>
      </c>
      <c r="G273" s="8">
        <v>462</v>
      </c>
      <c r="H273" s="8">
        <v>462</v>
      </c>
      <c r="I273" s="8">
        <v>462</v>
      </c>
      <c r="J273" s="8">
        <v>462</v>
      </c>
      <c r="K273" s="8">
        <v>462</v>
      </c>
    </row>
    <row r="274" spans="1:11" ht="15">
      <c r="A274" s="5" t="s">
        <v>400</v>
      </c>
      <c r="B274" s="6">
        <v>108</v>
      </c>
      <c r="C274" s="6" t="s">
        <v>314</v>
      </c>
      <c r="D274" s="6" t="s">
        <v>319</v>
      </c>
      <c r="E274" s="6"/>
      <c r="F274" s="7">
        <v>331</v>
      </c>
      <c r="G274" s="8">
        <v>331</v>
      </c>
      <c r="H274" s="8">
        <v>331</v>
      </c>
      <c r="I274" s="8">
        <v>331</v>
      </c>
      <c r="J274" s="8">
        <v>331</v>
      </c>
      <c r="K274" s="8">
        <v>331</v>
      </c>
    </row>
    <row r="275" spans="1:11" ht="15">
      <c r="A275" s="5" t="s">
        <v>396</v>
      </c>
      <c r="B275" s="6" t="s">
        <v>17</v>
      </c>
      <c r="C275" s="6" t="s">
        <v>314</v>
      </c>
      <c r="D275" s="6" t="s">
        <v>319</v>
      </c>
      <c r="E275" s="6"/>
      <c r="F275" s="7">
        <v>328</v>
      </c>
      <c r="G275" s="8">
        <v>328</v>
      </c>
      <c r="H275" s="8">
        <v>328</v>
      </c>
      <c r="I275" s="8">
        <v>328</v>
      </c>
      <c r="J275" s="8">
        <v>328</v>
      </c>
      <c r="K275" s="8">
        <v>328</v>
      </c>
    </row>
    <row r="276" spans="1:11" ht="15">
      <c r="A276" s="5" t="s">
        <v>410</v>
      </c>
      <c r="B276" s="6" t="s">
        <v>338</v>
      </c>
      <c r="C276" s="6" t="s">
        <v>24</v>
      </c>
      <c r="D276" s="6" t="s">
        <v>13</v>
      </c>
      <c r="E276" s="6"/>
      <c r="F276" s="7">
        <v>380</v>
      </c>
      <c r="G276" s="8"/>
      <c r="H276" s="8"/>
      <c r="I276" s="8"/>
      <c r="J276" s="8"/>
      <c r="K276" s="8"/>
    </row>
    <row r="277" spans="1:11" ht="15">
      <c r="A277" s="5" t="s">
        <v>910</v>
      </c>
      <c r="B277" s="6" t="s">
        <v>386</v>
      </c>
      <c r="C277" s="6" t="s">
        <v>314</v>
      </c>
      <c r="D277" s="6" t="s">
        <v>13</v>
      </c>
      <c r="E277" s="6"/>
      <c r="F277" s="7">
        <v>245</v>
      </c>
      <c r="G277" s="8"/>
      <c r="H277" s="8"/>
      <c r="I277" s="8"/>
      <c r="J277" s="8"/>
      <c r="K277" s="8"/>
    </row>
    <row r="278" spans="1:11" ht="15">
      <c r="A278" s="5" t="s">
        <v>911</v>
      </c>
      <c r="B278" s="6" t="s">
        <v>20</v>
      </c>
      <c r="C278" s="6" t="s">
        <v>314</v>
      </c>
      <c r="D278" s="6" t="s">
        <v>13</v>
      </c>
      <c r="E278" s="6"/>
      <c r="F278" s="7">
        <v>292</v>
      </c>
      <c r="G278" s="8"/>
      <c r="H278" s="8"/>
      <c r="I278" s="8"/>
      <c r="J278" s="8"/>
      <c r="K278" s="8"/>
    </row>
    <row r="279" spans="1:11" ht="15">
      <c r="A279" s="5" t="s">
        <v>411</v>
      </c>
      <c r="B279" s="6" t="s">
        <v>386</v>
      </c>
      <c r="C279" s="6" t="s">
        <v>314</v>
      </c>
      <c r="D279" s="6" t="s">
        <v>13</v>
      </c>
      <c r="E279" s="6"/>
      <c r="F279" s="7">
        <v>251</v>
      </c>
      <c r="G279" s="8"/>
      <c r="H279" s="8"/>
      <c r="I279" s="8"/>
      <c r="J279" s="8"/>
      <c r="K279" s="8"/>
    </row>
    <row r="280" spans="1:11" ht="15">
      <c r="A280" s="5" t="s">
        <v>912</v>
      </c>
      <c r="B280" s="6" t="s">
        <v>20</v>
      </c>
      <c r="C280" s="6" t="s">
        <v>314</v>
      </c>
      <c r="D280" s="6" t="s">
        <v>13</v>
      </c>
      <c r="E280" s="6"/>
      <c r="F280" s="7">
        <v>286</v>
      </c>
      <c r="G280" s="8"/>
      <c r="H280" s="8"/>
      <c r="I280" s="8"/>
      <c r="J280" s="8"/>
      <c r="K280" s="8"/>
    </row>
    <row r="281" spans="1:11" ht="15">
      <c r="A281" s="5" t="s">
        <v>913</v>
      </c>
      <c r="B281" s="6" t="s">
        <v>386</v>
      </c>
      <c r="C281" s="6" t="s">
        <v>24</v>
      </c>
      <c r="D281" s="6" t="s">
        <v>13</v>
      </c>
      <c r="E281" s="6"/>
      <c r="F281" s="7">
        <v>420</v>
      </c>
      <c r="G281" s="8"/>
      <c r="H281" s="8"/>
      <c r="I281" s="8"/>
      <c r="J281" s="8"/>
      <c r="K281" s="8"/>
    </row>
    <row r="282" spans="1:11" ht="15">
      <c r="A282" s="5" t="s">
        <v>914</v>
      </c>
      <c r="B282" s="6" t="s">
        <v>20</v>
      </c>
      <c r="C282" s="6" t="s">
        <v>24</v>
      </c>
      <c r="D282" s="6" t="s">
        <v>13</v>
      </c>
      <c r="E282" s="6"/>
      <c r="F282" s="7">
        <v>450</v>
      </c>
      <c r="G282" s="8"/>
      <c r="H282" s="8"/>
      <c r="I282" s="8"/>
      <c r="J282" s="8"/>
      <c r="K282" s="8"/>
    </row>
    <row r="283" spans="1:11" ht="15">
      <c r="A283" s="5" t="s">
        <v>915</v>
      </c>
      <c r="B283" s="6" t="s">
        <v>130</v>
      </c>
      <c r="C283" s="6" t="s">
        <v>24</v>
      </c>
      <c r="D283" s="6" t="s">
        <v>13</v>
      </c>
      <c r="E283" s="6"/>
      <c r="F283" s="7">
        <v>480</v>
      </c>
      <c r="G283" s="8"/>
      <c r="H283" s="8"/>
      <c r="I283" s="8"/>
      <c r="J283" s="8"/>
      <c r="K283" s="8"/>
    </row>
    <row r="284" spans="1:11" ht="15">
      <c r="A284" s="5" t="s">
        <v>916</v>
      </c>
      <c r="B284" s="6" t="s">
        <v>386</v>
      </c>
      <c r="C284" s="6" t="s">
        <v>314</v>
      </c>
      <c r="D284" s="6" t="s">
        <v>13</v>
      </c>
      <c r="E284" s="6"/>
      <c r="F284" s="7">
        <v>293</v>
      </c>
      <c r="G284" s="8"/>
      <c r="H284" s="8"/>
      <c r="I284" s="8"/>
      <c r="J284" s="8"/>
      <c r="K284" s="8"/>
    </row>
    <row r="285" spans="1:11" ht="15">
      <c r="A285" s="5" t="s">
        <v>917</v>
      </c>
      <c r="B285" s="6" t="s">
        <v>20</v>
      </c>
      <c r="C285" s="6" t="s">
        <v>314</v>
      </c>
      <c r="D285" s="6" t="s">
        <v>13</v>
      </c>
      <c r="E285" s="6"/>
      <c r="F285" s="7">
        <v>315</v>
      </c>
      <c r="G285" s="8"/>
      <c r="H285" s="8"/>
      <c r="I285" s="8"/>
      <c r="J285" s="8"/>
      <c r="K285" s="8"/>
    </row>
    <row r="286" spans="1:11" ht="15">
      <c r="A286" s="5" t="s">
        <v>918</v>
      </c>
      <c r="B286" s="6" t="s">
        <v>130</v>
      </c>
      <c r="C286" s="6" t="s">
        <v>314</v>
      </c>
      <c r="D286" s="6" t="s">
        <v>13</v>
      </c>
      <c r="E286" s="6"/>
      <c r="F286" s="7">
        <v>480</v>
      </c>
      <c r="G286" s="8"/>
      <c r="H286" s="8"/>
      <c r="I286" s="8"/>
      <c r="J286" s="8"/>
      <c r="K286" s="8"/>
    </row>
    <row r="287" spans="1:11" ht="15">
      <c r="A287" s="5" t="s">
        <v>412</v>
      </c>
      <c r="B287" s="6" t="s">
        <v>386</v>
      </c>
      <c r="C287" s="6" t="s">
        <v>24</v>
      </c>
      <c r="D287" s="6" t="s">
        <v>319</v>
      </c>
      <c r="E287" s="6"/>
      <c r="F287" s="7">
        <v>403</v>
      </c>
      <c r="G287" s="8"/>
      <c r="H287" s="8"/>
      <c r="I287" s="8"/>
      <c r="J287" s="8"/>
      <c r="K287" s="8"/>
    </row>
    <row r="288" spans="1:11" ht="15">
      <c r="A288" s="5" t="s">
        <v>413</v>
      </c>
      <c r="B288" s="6" t="s">
        <v>20</v>
      </c>
      <c r="C288" s="6" t="s">
        <v>24</v>
      </c>
      <c r="D288" s="6" t="s">
        <v>319</v>
      </c>
      <c r="E288" s="6"/>
      <c r="F288" s="7">
        <v>408</v>
      </c>
      <c r="G288" s="8"/>
      <c r="H288" s="8"/>
      <c r="I288" s="8"/>
      <c r="J288" s="8"/>
      <c r="K288" s="8"/>
    </row>
    <row r="289" spans="1:11" ht="15">
      <c r="A289" s="5" t="s">
        <v>414</v>
      </c>
      <c r="B289" s="6">
        <v>116</v>
      </c>
      <c r="C289" s="6" t="s">
        <v>24</v>
      </c>
      <c r="D289" s="6" t="s">
        <v>319</v>
      </c>
      <c r="E289" s="6"/>
      <c r="F289" s="7">
        <v>415</v>
      </c>
      <c r="G289" s="8"/>
      <c r="H289" s="8"/>
      <c r="I289" s="8"/>
      <c r="J289" s="8"/>
      <c r="K289" s="8"/>
    </row>
    <row r="290" spans="1:11" ht="15">
      <c r="A290" s="5" t="s">
        <v>919</v>
      </c>
      <c r="B290" s="6" t="s">
        <v>386</v>
      </c>
      <c r="C290" s="6" t="s">
        <v>183</v>
      </c>
      <c r="D290" s="6" t="s">
        <v>125</v>
      </c>
      <c r="E290" s="6"/>
      <c r="F290" s="7">
        <v>235</v>
      </c>
      <c r="G290" s="8"/>
      <c r="H290" s="8"/>
      <c r="I290" s="8"/>
      <c r="J290" s="8"/>
      <c r="K290" s="8"/>
    </row>
    <row r="291" spans="1:11" ht="15">
      <c r="A291" s="5" t="s">
        <v>920</v>
      </c>
      <c r="B291" s="6" t="s">
        <v>20</v>
      </c>
      <c r="C291" s="6" t="s">
        <v>183</v>
      </c>
      <c r="D291" s="6" t="s">
        <v>125</v>
      </c>
      <c r="E291" s="6"/>
      <c r="F291" s="7">
        <v>251</v>
      </c>
      <c r="G291" s="8"/>
      <c r="H291" s="8"/>
      <c r="I291" s="8"/>
      <c r="J291" s="8"/>
      <c r="K291" s="8"/>
    </row>
    <row r="292" spans="1:11" ht="15">
      <c r="A292" s="5" t="s">
        <v>921</v>
      </c>
      <c r="B292" s="6" t="s">
        <v>130</v>
      </c>
      <c r="C292" s="6" t="s">
        <v>183</v>
      </c>
      <c r="D292" s="6" t="s">
        <v>125</v>
      </c>
      <c r="E292" s="6"/>
      <c r="F292" s="7">
        <v>270</v>
      </c>
      <c r="G292" s="8"/>
      <c r="H292" s="8"/>
      <c r="I292" s="8"/>
      <c r="J292" s="8"/>
      <c r="K292" s="8"/>
    </row>
    <row r="293" spans="1:11" ht="15">
      <c r="A293" s="5" t="s">
        <v>922</v>
      </c>
      <c r="B293" s="6" t="s">
        <v>11</v>
      </c>
      <c r="C293" s="6" t="s">
        <v>181</v>
      </c>
      <c r="D293" s="6" t="s">
        <v>319</v>
      </c>
      <c r="E293" s="6"/>
      <c r="F293" s="7">
        <v>400</v>
      </c>
      <c r="G293" s="8"/>
      <c r="H293" s="8"/>
      <c r="I293" s="8"/>
      <c r="J293" s="8"/>
      <c r="K293" s="8"/>
    </row>
    <row r="294" spans="1:11" ht="15">
      <c r="A294" s="5" t="s">
        <v>924</v>
      </c>
      <c r="B294" s="6" t="s">
        <v>11</v>
      </c>
      <c r="C294" s="6" t="s">
        <v>183</v>
      </c>
      <c r="D294" s="6" t="s">
        <v>319</v>
      </c>
      <c r="E294" s="6"/>
      <c r="F294" s="7">
        <v>250</v>
      </c>
      <c r="G294" s="8">
        <v>247</v>
      </c>
      <c r="H294" s="8">
        <v>243</v>
      </c>
      <c r="I294" s="8">
        <v>238</v>
      </c>
      <c r="J294" s="8">
        <v>236</v>
      </c>
      <c r="K294" s="8">
        <v>234</v>
      </c>
    </row>
    <row r="295" spans="1:11" ht="15">
      <c r="A295" s="5" t="s">
        <v>925</v>
      </c>
      <c r="B295" s="6" t="s">
        <v>11</v>
      </c>
      <c r="C295" s="6" t="s">
        <v>183</v>
      </c>
      <c r="D295" s="6" t="s">
        <v>125</v>
      </c>
      <c r="E295" s="6"/>
      <c r="F295" s="7">
        <v>260</v>
      </c>
      <c r="G295" s="8">
        <v>257</v>
      </c>
      <c r="H295" s="8">
        <v>252</v>
      </c>
      <c r="I295" s="8">
        <v>248</v>
      </c>
      <c r="J295" s="8">
        <v>245</v>
      </c>
      <c r="K295" s="8">
        <v>243</v>
      </c>
    </row>
    <row r="296" spans="1:11" ht="15">
      <c r="A296" s="5" t="s">
        <v>926</v>
      </c>
      <c r="B296" s="6">
        <v>108</v>
      </c>
      <c r="C296" s="6" t="s">
        <v>183</v>
      </c>
      <c r="D296" s="6" t="s">
        <v>125</v>
      </c>
      <c r="E296" s="6"/>
      <c r="F296" s="7">
        <v>290</v>
      </c>
      <c r="G296" s="8">
        <v>287</v>
      </c>
      <c r="H296" s="8">
        <v>281</v>
      </c>
      <c r="I296" s="8">
        <v>276</v>
      </c>
      <c r="J296" s="8">
        <v>273</v>
      </c>
      <c r="K296" s="8">
        <v>271</v>
      </c>
    </row>
    <row r="297" spans="1:11" ht="15">
      <c r="A297" s="5" t="s">
        <v>927</v>
      </c>
      <c r="B297" s="6" t="s">
        <v>23</v>
      </c>
      <c r="C297" s="6" t="s">
        <v>183</v>
      </c>
      <c r="D297" s="6" t="s">
        <v>319</v>
      </c>
      <c r="E297" s="6"/>
      <c r="F297" s="7">
        <v>280</v>
      </c>
      <c r="G297" s="8">
        <v>277</v>
      </c>
      <c r="H297" s="8">
        <v>272</v>
      </c>
      <c r="I297" s="8">
        <v>267</v>
      </c>
      <c r="J297" s="8">
        <v>264</v>
      </c>
      <c r="K297" s="8">
        <v>262</v>
      </c>
    </row>
    <row r="298" spans="1:11" ht="15">
      <c r="A298" s="5" t="s">
        <v>928</v>
      </c>
      <c r="B298" s="6" t="s">
        <v>20</v>
      </c>
      <c r="C298" s="6" t="s">
        <v>183</v>
      </c>
      <c r="D298" s="6" t="s">
        <v>319</v>
      </c>
      <c r="E298" s="6"/>
      <c r="F298" s="7">
        <v>295</v>
      </c>
      <c r="G298" s="8">
        <v>292</v>
      </c>
      <c r="H298" s="8">
        <v>286</v>
      </c>
      <c r="I298" s="8">
        <v>281</v>
      </c>
      <c r="J298" s="8">
        <v>278</v>
      </c>
      <c r="K298" s="8">
        <v>276</v>
      </c>
    </row>
    <row r="299" spans="1:11" ht="15">
      <c r="A299" s="5" t="s">
        <v>929</v>
      </c>
      <c r="B299" s="6">
        <v>116</v>
      </c>
      <c r="C299" s="6" t="s">
        <v>183</v>
      </c>
      <c r="D299" s="6" t="s">
        <v>319</v>
      </c>
      <c r="E299" s="6"/>
      <c r="F299" s="7">
        <v>310</v>
      </c>
      <c r="G299" s="8">
        <v>307</v>
      </c>
      <c r="H299" s="8">
        <v>301</v>
      </c>
      <c r="I299" s="8">
        <v>295</v>
      </c>
      <c r="J299" s="8">
        <v>292</v>
      </c>
      <c r="K299" s="8">
        <v>290</v>
      </c>
    </row>
    <row r="300" spans="1:11" ht="15">
      <c r="A300" s="5" t="s">
        <v>930</v>
      </c>
      <c r="B300" s="6" t="s">
        <v>386</v>
      </c>
      <c r="C300" s="6" t="s">
        <v>183</v>
      </c>
      <c r="D300" s="6" t="s">
        <v>13</v>
      </c>
      <c r="E300" s="6"/>
      <c r="F300" s="7">
        <v>195</v>
      </c>
      <c r="G300" s="8">
        <v>193</v>
      </c>
      <c r="H300" s="8">
        <v>189</v>
      </c>
      <c r="I300" s="8">
        <v>186</v>
      </c>
      <c r="J300" s="8">
        <v>184</v>
      </c>
      <c r="K300" s="8">
        <v>182</v>
      </c>
    </row>
    <row r="301" spans="1:11" ht="15">
      <c r="A301" s="5" t="s">
        <v>931</v>
      </c>
      <c r="B301" s="6" t="s">
        <v>20</v>
      </c>
      <c r="C301" s="6" t="s">
        <v>183</v>
      </c>
      <c r="D301" s="6" t="s">
        <v>13</v>
      </c>
      <c r="E301" s="6"/>
      <c r="F301" s="7">
        <v>210</v>
      </c>
      <c r="G301" s="8">
        <v>208</v>
      </c>
      <c r="H301" s="8">
        <v>204</v>
      </c>
      <c r="I301" s="8">
        <v>200</v>
      </c>
      <c r="J301" s="8">
        <v>198</v>
      </c>
      <c r="K301" s="8">
        <v>196</v>
      </c>
    </row>
    <row r="302" spans="1:11" ht="15">
      <c r="A302" s="5" t="s">
        <v>932</v>
      </c>
      <c r="B302" s="6" t="s">
        <v>130</v>
      </c>
      <c r="C302" s="6" t="s">
        <v>183</v>
      </c>
      <c r="D302" s="6" t="s">
        <v>13</v>
      </c>
      <c r="E302" s="6"/>
      <c r="F302" s="7">
        <v>225</v>
      </c>
      <c r="G302" s="8">
        <v>223</v>
      </c>
      <c r="H302" s="8">
        <v>218</v>
      </c>
      <c r="I302" s="8">
        <v>214</v>
      </c>
      <c r="J302" s="8">
        <v>212</v>
      </c>
      <c r="K302" s="8">
        <v>210</v>
      </c>
    </row>
    <row r="303" spans="1:11" ht="15">
      <c r="A303" s="5" t="s">
        <v>933</v>
      </c>
      <c r="B303" s="6"/>
      <c r="C303" s="6" t="s">
        <v>183</v>
      </c>
      <c r="D303" s="6" t="s">
        <v>319</v>
      </c>
      <c r="E303" s="6"/>
      <c r="F303" s="7">
        <v>218</v>
      </c>
      <c r="G303" s="8">
        <v>216</v>
      </c>
      <c r="H303" s="8">
        <v>212</v>
      </c>
      <c r="I303" s="8">
        <v>208</v>
      </c>
      <c r="J303" s="8">
        <v>206</v>
      </c>
      <c r="K303" s="8">
        <v>204</v>
      </c>
    </row>
    <row r="304" spans="1:11" ht="15">
      <c r="A304" s="5" t="s">
        <v>935</v>
      </c>
      <c r="B304" s="6"/>
      <c r="C304" s="6" t="s">
        <v>183</v>
      </c>
      <c r="D304" s="6" t="s">
        <v>319</v>
      </c>
      <c r="E304" s="6"/>
      <c r="F304" s="7">
        <v>235</v>
      </c>
      <c r="G304" s="8">
        <v>233</v>
      </c>
      <c r="H304" s="8">
        <v>228</v>
      </c>
      <c r="I304" s="8">
        <v>224</v>
      </c>
      <c r="J304" s="8">
        <v>222</v>
      </c>
      <c r="K304" s="8">
        <v>220</v>
      </c>
    </row>
    <row r="305" spans="1:11" ht="15">
      <c r="A305" s="5" t="s">
        <v>934</v>
      </c>
      <c r="B305" s="6" t="s">
        <v>130</v>
      </c>
      <c r="C305" s="6" t="s">
        <v>183</v>
      </c>
      <c r="D305" s="6" t="s">
        <v>319</v>
      </c>
      <c r="E305" s="6"/>
      <c r="F305" s="7">
        <v>270</v>
      </c>
      <c r="G305" s="8">
        <v>267</v>
      </c>
      <c r="H305" s="8">
        <v>462</v>
      </c>
      <c r="I305" s="8">
        <v>257</v>
      </c>
      <c r="J305" s="8">
        <v>255</v>
      </c>
      <c r="K305" s="8">
        <v>252</v>
      </c>
    </row>
    <row r="306" spans="1:11" ht="24">
      <c r="A306" s="5" t="s">
        <v>111</v>
      </c>
      <c r="B306" s="6" t="s">
        <v>11</v>
      </c>
      <c r="C306" s="6" t="s">
        <v>112</v>
      </c>
      <c r="D306" s="6" t="s">
        <v>113</v>
      </c>
      <c r="E306" s="6"/>
      <c r="F306" s="7">
        <v>340</v>
      </c>
      <c r="G306" s="8">
        <f aca="true" t="shared" si="9" ref="G306:G314">F306/1.01</f>
        <v>336.63366336633663</v>
      </c>
      <c r="H306" s="8">
        <f t="shared" si="1"/>
        <v>330.09708737864077</v>
      </c>
      <c r="I306" s="8">
        <f t="shared" si="2"/>
        <v>323.8095238095238</v>
      </c>
      <c r="J306" s="8">
        <f t="shared" si="3"/>
        <v>320.75471698113205</v>
      </c>
      <c r="K306" s="8">
        <f t="shared" si="4"/>
        <v>317.75700934579436</v>
      </c>
    </row>
    <row r="307" spans="1:11" ht="24">
      <c r="A307" s="5" t="s">
        <v>114</v>
      </c>
      <c r="B307" s="6" t="s">
        <v>20</v>
      </c>
      <c r="C307" s="6" t="s">
        <v>112</v>
      </c>
      <c r="D307" s="6" t="s">
        <v>113</v>
      </c>
      <c r="E307" s="6"/>
      <c r="F307" s="7">
        <v>390</v>
      </c>
      <c r="G307" s="8">
        <f t="shared" si="9"/>
        <v>386.13861386138615</v>
      </c>
      <c r="H307" s="8">
        <f t="shared" si="1"/>
        <v>378.6407766990291</v>
      </c>
      <c r="I307" s="8">
        <f t="shared" si="2"/>
        <v>371.4285714285714</v>
      </c>
      <c r="J307" s="8">
        <f t="shared" si="3"/>
        <v>367.92452830188677</v>
      </c>
      <c r="K307" s="8">
        <f t="shared" si="4"/>
        <v>364.48598130841117</v>
      </c>
    </row>
    <row r="308" spans="1:11" ht="24">
      <c r="A308" s="5" t="s">
        <v>115</v>
      </c>
      <c r="B308" s="6" t="s">
        <v>11</v>
      </c>
      <c r="C308" s="6" t="s">
        <v>116</v>
      </c>
      <c r="D308" s="6" t="s">
        <v>113</v>
      </c>
      <c r="E308" s="6"/>
      <c r="F308" s="7">
        <v>350</v>
      </c>
      <c r="G308" s="8">
        <f t="shared" si="9"/>
        <v>346.53465346534654</v>
      </c>
      <c r="H308" s="8">
        <f t="shared" si="1"/>
        <v>339.8058252427184</v>
      </c>
      <c r="I308" s="8">
        <f t="shared" si="2"/>
        <v>333.3333333333333</v>
      </c>
      <c r="J308" s="8">
        <f t="shared" si="3"/>
        <v>330.188679245283</v>
      </c>
      <c r="K308" s="8">
        <f t="shared" si="4"/>
        <v>327.10280373831773</v>
      </c>
    </row>
    <row r="309" spans="1:11" ht="24">
      <c r="A309" s="5" t="s">
        <v>117</v>
      </c>
      <c r="B309" s="6" t="s">
        <v>20</v>
      </c>
      <c r="C309" s="6" t="s">
        <v>116</v>
      </c>
      <c r="D309" s="6" t="s">
        <v>113</v>
      </c>
      <c r="E309" s="6"/>
      <c r="F309" s="7">
        <v>380</v>
      </c>
      <c r="G309" s="8">
        <f t="shared" si="9"/>
        <v>376.23762376237624</v>
      </c>
      <c r="H309" s="8">
        <f t="shared" si="1"/>
        <v>368.93203883495147</v>
      </c>
      <c r="I309" s="8">
        <f t="shared" si="2"/>
        <v>361.90476190476187</v>
      </c>
      <c r="J309" s="8">
        <f t="shared" si="3"/>
        <v>358.49056603773585</v>
      </c>
      <c r="K309" s="8">
        <f t="shared" si="4"/>
        <v>355.14018691588785</v>
      </c>
    </row>
    <row r="310" spans="1:11" ht="36">
      <c r="A310" s="5" t="s">
        <v>118</v>
      </c>
      <c r="B310" s="6" t="s">
        <v>17</v>
      </c>
      <c r="C310" s="6" t="s">
        <v>119</v>
      </c>
      <c r="D310" s="6" t="s">
        <v>113</v>
      </c>
      <c r="E310" s="6"/>
      <c r="F310" s="7">
        <v>330</v>
      </c>
      <c r="G310" s="8">
        <f t="shared" si="9"/>
        <v>326.73267326732673</v>
      </c>
      <c r="H310" s="8">
        <f t="shared" si="1"/>
        <v>320.3883495145631</v>
      </c>
      <c r="I310" s="8">
        <f t="shared" si="2"/>
        <v>314.2857142857143</v>
      </c>
      <c r="J310" s="8">
        <f t="shared" si="3"/>
        <v>311.3207547169811</v>
      </c>
      <c r="K310" s="8">
        <f t="shared" si="4"/>
        <v>308.411214953271</v>
      </c>
    </row>
    <row r="311" spans="1:11" ht="36">
      <c r="A311" s="5" t="s">
        <v>120</v>
      </c>
      <c r="B311" s="6" t="s">
        <v>20</v>
      </c>
      <c r="C311" s="6" t="s">
        <v>119</v>
      </c>
      <c r="D311" s="6" t="s">
        <v>113</v>
      </c>
      <c r="E311" s="6"/>
      <c r="F311" s="7">
        <v>370</v>
      </c>
      <c r="G311" s="8">
        <f t="shared" si="9"/>
        <v>366.33663366336634</v>
      </c>
      <c r="H311" s="8">
        <f>F311/1.03</f>
        <v>359.22330097087377</v>
      </c>
      <c r="I311" s="8">
        <f>F311/1.05</f>
        <v>352.38095238095235</v>
      </c>
      <c r="J311" s="8">
        <f>F311/1.06</f>
        <v>349.05660377358487</v>
      </c>
      <c r="K311" s="8">
        <f>F311/1.07</f>
        <v>345.7943925233645</v>
      </c>
    </row>
    <row r="312" spans="1:11" ht="36">
      <c r="A312" s="5" t="s">
        <v>121</v>
      </c>
      <c r="B312" s="6">
        <v>112</v>
      </c>
      <c r="C312" s="6" t="s">
        <v>42</v>
      </c>
      <c r="D312" s="6" t="s">
        <v>113</v>
      </c>
      <c r="E312" s="6"/>
      <c r="F312" s="7">
        <v>650</v>
      </c>
      <c r="G312" s="8">
        <f t="shared" si="9"/>
        <v>643.5643564356435</v>
      </c>
      <c r="H312" s="8">
        <f>F312/1.03</f>
        <v>631.0679611650485</v>
      </c>
      <c r="I312" s="8">
        <f>F312/1.05</f>
        <v>619.047619047619</v>
      </c>
      <c r="J312" s="8">
        <f>F312/1.06</f>
        <v>613.2075471698113</v>
      </c>
      <c r="K312" s="8">
        <f>F312/1.07</f>
        <v>607.4766355140187</v>
      </c>
    </row>
    <row r="313" spans="1:11" ht="36">
      <c r="A313" s="5" t="s">
        <v>122</v>
      </c>
      <c r="B313" s="6" t="s">
        <v>11</v>
      </c>
      <c r="C313" s="6" t="s">
        <v>123</v>
      </c>
      <c r="D313" s="6" t="s">
        <v>113</v>
      </c>
      <c r="E313" s="6"/>
      <c r="F313" s="7">
        <v>180</v>
      </c>
      <c r="G313" s="8">
        <f t="shared" si="9"/>
        <v>178.21782178217822</v>
      </c>
      <c r="H313" s="8">
        <f>F313/1.03</f>
        <v>174.75728155339806</v>
      </c>
      <c r="I313" s="8">
        <f>F313/1.05</f>
        <v>171.42857142857142</v>
      </c>
      <c r="J313" s="8">
        <f>F313/1.06</f>
        <v>169.81132075471697</v>
      </c>
      <c r="K313" s="8">
        <f>F313/1.07</f>
        <v>168.22429906542055</v>
      </c>
    </row>
    <row r="314" spans="1:11" ht="36">
      <c r="A314" s="9" t="s">
        <v>179</v>
      </c>
      <c r="B314" s="13" t="s">
        <v>130</v>
      </c>
      <c r="C314" s="6" t="s">
        <v>126</v>
      </c>
      <c r="D314" s="6" t="s">
        <v>113</v>
      </c>
      <c r="E314" s="6"/>
      <c r="F314" s="10">
        <v>430</v>
      </c>
      <c r="G314" s="11">
        <f t="shared" si="9"/>
        <v>425.74257425742576</v>
      </c>
      <c r="H314" s="11">
        <f>F314/1.03</f>
        <v>417.4757281553398</v>
      </c>
      <c r="I314" s="11">
        <f>F314/1.05</f>
        <v>409.5238095238095</v>
      </c>
      <c r="J314" s="11">
        <f>F314/1.06</f>
        <v>405.66037735849056</v>
      </c>
      <c r="K314" s="11">
        <f>F314/1.07</f>
        <v>401.86915887850466</v>
      </c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</sheetData>
  <sheetProtection/>
  <mergeCells count="3">
    <mergeCell ref="D4:J4"/>
    <mergeCell ref="D3:J3"/>
    <mergeCell ref="A9:K9"/>
  </mergeCells>
  <printOptions/>
  <pageMargins left="0.51" right="0.38" top="0.32" bottom="0.3" header="0.3" footer="0.21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8"/>
  <sheetViews>
    <sheetView tabSelected="1" zoomScalePageLayoutView="0" workbookViewId="0" topLeftCell="A101">
      <selection activeCell="E106" sqref="E106"/>
    </sheetView>
  </sheetViews>
  <sheetFormatPr defaultColWidth="9.00390625" defaultRowHeight="15"/>
  <cols>
    <col min="1" max="1" width="10.28125" style="2" customWidth="1"/>
    <col min="2" max="2" width="10.00390625" style="2" customWidth="1"/>
    <col min="3" max="3" width="16.00390625" style="2" customWidth="1"/>
    <col min="4" max="4" width="12.00390625" style="2" customWidth="1"/>
    <col min="5" max="5" width="7.7109375" style="2" customWidth="1"/>
    <col min="6" max="6" width="6.00390625" style="2" customWidth="1"/>
    <col min="7" max="7" width="7.28125" style="2" customWidth="1"/>
    <col min="8" max="8" width="6.7109375" style="2" customWidth="1"/>
    <col min="9" max="9" width="6.57421875" style="2" customWidth="1"/>
    <col min="10" max="10" width="5.8515625" style="2" customWidth="1"/>
    <col min="11" max="16384" width="9.00390625" style="2" customWidth="1"/>
  </cols>
  <sheetData>
    <row r="1" spans="4:10" ht="12.75">
      <c r="D1" s="65" t="s">
        <v>906</v>
      </c>
      <c r="E1" s="66"/>
      <c r="F1" s="66"/>
      <c r="G1" s="66"/>
      <c r="H1" s="66"/>
      <c r="I1" s="66"/>
      <c r="J1" s="66"/>
    </row>
    <row r="2" spans="4:10" ht="12.75">
      <c r="D2" s="65" t="s">
        <v>907</v>
      </c>
      <c r="E2" s="66"/>
      <c r="F2" s="66"/>
      <c r="G2" s="66"/>
      <c r="H2" s="66"/>
      <c r="I2" s="66"/>
      <c r="J2" s="66"/>
    </row>
    <row r="3" spans="4:10" ht="12.75" customHeight="1">
      <c r="D3" s="69" t="s">
        <v>908</v>
      </c>
      <c r="E3" s="69"/>
      <c r="F3" s="69"/>
      <c r="G3" s="69"/>
      <c r="H3" s="69"/>
      <c r="I3" s="69"/>
      <c r="J3" s="69"/>
    </row>
    <row r="4" spans="4:10" ht="12.75" customHeight="1">
      <c r="D4" s="69" t="s">
        <v>909</v>
      </c>
      <c r="E4" s="69"/>
      <c r="F4" s="69"/>
      <c r="G4" s="69"/>
      <c r="H4" s="69"/>
      <c r="I4" s="69"/>
      <c r="J4" s="69"/>
    </row>
    <row r="5" spans="4:10" ht="15" customHeight="1">
      <c r="D5" s="65" t="s">
        <v>905</v>
      </c>
      <c r="E5" s="66"/>
      <c r="F5" s="66"/>
      <c r="G5" s="66"/>
      <c r="H5" s="66"/>
      <c r="I5" s="66"/>
      <c r="J5" s="66"/>
    </row>
    <row r="6" spans="2:10" ht="12.75">
      <c r="B6" s="67" t="s">
        <v>0</v>
      </c>
      <c r="D6" s="65" t="s">
        <v>904</v>
      </c>
      <c r="E6" s="66"/>
      <c r="F6" s="66"/>
      <c r="G6" s="66"/>
      <c r="H6" s="66"/>
      <c r="I6" s="66"/>
      <c r="J6" s="66"/>
    </row>
    <row r="7" spans="5:10" ht="12.75">
      <c r="E7" s="66"/>
      <c r="F7" s="66"/>
      <c r="G7" s="66"/>
      <c r="H7" s="66"/>
      <c r="I7" s="68" t="s">
        <v>903</v>
      </c>
      <c r="J7" s="66"/>
    </row>
    <row r="8" ht="12.75" hidden="1"/>
    <row r="10" spans="1:11" ht="23.25">
      <c r="A10" s="70" t="s">
        <v>902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2:5" ht="14.25">
      <c r="B11" s="1"/>
      <c r="C11" s="1"/>
      <c r="D11" s="1"/>
      <c r="E11" s="1"/>
    </row>
    <row r="12" ht="12.75" hidden="1"/>
    <row r="13" ht="12.75" hidden="1"/>
    <row r="14" ht="12.75" hidden="1"/>
    <row r="15" ht="12.75" hidden="1"/>
    <row r="16" ht="12.75" hidden="1"/>
    <row r="18" spans="1:10" ht="15">
      <c r="A18" s="63" t="s">
        <v>901</v>
      </c>
      <c r="B18" s="64"/>
      <c r="C18" s="63"/>
      <c r="D18" s="62"/>
      <c r="E18" s="72" t="s">
        <v>900</v>
      </c>
      <c r="F18" s="73"/>
      <c r="G18" s="73"/>
      <c r="H18" s="73"/>
      <c r="I18" s="73"/>
      <c r="J18" s="74"/>
    </row>
    <row r="19" spans="1:10" ht="60">
      <c r="A19" s="3" t="s">
        <v>2</v>
      </c>
      <c r="B19" s="3" t="s">
        <v>3</v>
      </c>
      <c r="C19" s="3" t="s">
        <v>632</v>
      </c>
      <c r="D19" s="3" t="s">
        <v>4</v>
      </c>
      <c r="E19" s="3" t="s">
        <v>899</v>
      </c>
      <c r="F19" s="3" t="s">
        <v>898</v>
      </c>
      <c r="G19" s="3" t="s">
        <v>897</v>
      </c>
      <c r="H19" s="3" t="s">
        <v>896</v>
      </c>
      <c r="I19" s="3" t="s">
        <v>895</v>
      </c>
      <c r="J19" s="3" t="s">
        <v>894</v>
      </c>
    </row>
    <row r="20" spans="1:10" ht="12.75">
      <c r="A20" s="4">
        <v>1</v>
      </c>
      <c r="B20" s="4">
        <v>2</v>
      </c>
      <c r="C20" s="4">
        <v>3</v>
      </c>
      <c r="D20" s="4">
        <v>4</v>
      </c>
      <c r="E20" s="4">
        <v>6</v>
      </c>
      <c r="F20" s="4">
        <v>7</v>
      </c>
      <c r="G20" s="4">
        <v>8</v>
      </c>
      <c r="H20" s="4">
        <v>9</v>
      </c>
      <c r="I20" s="4">
        <v>10</v>
      </c>
      <c r="J20" s="4">
        <v>11</v>
      </c>
    </row>
    <row r="21" spans="1:10" ht="31.5">
      <c r="A21" s="61"/>
      <c r="B21" s="61"/>
      <c r="C21" s="61" t="s">
        <v>893</v>
      </c>
      <c r="D21" s="61"/>
      <c r="E21" s="61"/>
      <c r="F21" s="61"/>
      <c r="G21" s="61"/>
      <c r="H21" s="61"/>
      <c r="I21" s="61"/>
      <c r="J21" s="61"/>
    </row>
    <row r="22" spans="1:10" ht="12.75">
      <c r="A22" s="5" t="s">
        <v>892</v>
      </c>
      <c r="B22" s="6" t="s">
        <v>891</v>
      </c>
      <c r="C22" s="6" t="s">
        <v>730</v>
      </c>
      <c r="D22" s="6" t="s">
        <v>479</v>
      </c>
      <c r="E22" s="7">
        <v>140</v>
      </c>
      <c r="F22" s="8">
        <v>140</v>
      </c>
      <c r="G22" s="8">
        <v>140</v>
      </c>
      <c r="H22" s="8">
        <v>140</v>
      </c>
      <c r="I22" s="8">
        <v>140</v>
      </c>
      <c r="J22" s="46">
        <v>140</v>
      </c>
    </row>
    <row r="23" spans="1:10" ht="24">
      <c r="A23" s="5" t="s">
        <v>890</v>
      </c>
      <c r="B23" s="6" t="s">
        <v>814</v>
      </c>
      <c r="C23" s="6" t="s">
        <v>889</v>
      </c>
      <c r="D23" s="6" t="s">
        <v>447</v>
      </c>
      <c r="E23" s="7">
        <v>350</v>
      </c>
      <c r="F23" s="8">
        <f>E23/1.06</f>
        <v>330.188679245283</v>
      </c>
      <c r="G23" s="8">
        <f>E23/1.09</f>
        <v>321.1009174311926</v>
      </c>
      <c r="H23" s="8">
        <f>E23/1.13</f>
        <v>309.73451327433634</v>
      </c>
      <c r="I23" s="8">
        <f>E23/1.15</f>
        <v>304.34782608695656</v>
      </c>
      <c r="J23" s="46">
        <f>E23/1.18</f>
        <v>296.6101694915254</v>
      </c>
    </row>
    <row r="24" spans="1:10" ht="24">
      <c r="A24" s="5" t="s">
        <v>888</v>
      </c>
      <c r="B24" s="6" t="s">
        <v>887</v>
      </c>
      <c r="C24" s="6" t="s">
        <v>886</v>
      </c>
      <c r="D24" s="6" t="s">
        <v>885</v>
      </c>
      <c r="E24" s="7">
        <v>180</v>
      </c>
      <c r="F24" s="8">
        <v>180</v>
      </c>
      <c r="G24" s="8">
        <v>180</v>
      </c>
      <c r="H24" s="8">
        <v>180</v>
      </c>
      <c r="I24" s="8">
        <v>180</v>
      </c>
      <c r="J24" s="46">
        <v>180</v>
      </c>
    </row>
    <row r="25" spans="1:10" ht="24">
      <c r="A25" s="5" t="s">
        <v>884</v>
      </c>
      <c r="B25" s="6" t="s">
        <v>738</v>
      </c>
      <c r="C25" s="6" t="s">
        <v>735</v>
      </c>
      <c r="D25" s="6" t="s">
        <v>479</v>
      </c>
      <c r="E25" s="7">
        <v>200</v>
      </c>
      <c r="F25" s="8">
        <f>E25/1.06</f>
        <v>188.67924528301887</v>
      </c>
      <c r="G25" s="8">
        <f>E25/1.09</f>
        <v>183.48623853211006</v>
      </c>
      <c r="H25" s="8">
        <f>E25/1.13</f>
        <v>176.9911504424779</v>
      </c>
      <c r="I25" s="8">
        <f>E25/1.15</f>
        <v>173.91304347826087</v>
      </c>
      <c r="J25" s="46">
        <f>E25/1.18</f>
        <v>169.49152542372883</v>
      </c>
    </row>
    <row r="26" spans="1:10" ht="12.75">
      <c r="A26" s="5" t="s">
        <v>883</v>
      </c>
      <c r="B26" s="6" t="s">
        <v>738</v>
      </c>
      <c r="C26" s="6" t="s">
        <v>872</v>
      </c>
      <c r="D26" s="6" t="s">
        <v>479</v>
      </c>
      <c r="E26" s="7">
        <v>200</v>
      </c>
      <c r="F26" s="8">
        <f>E26/1.06</f>
        <v>188.67924528301887</v>
      </c>
      <c r="G26" s="8">
        <f>E26/1.09</f>
        <v>183.48623853211006</v>
      </c>
      <c r="H26" s="8">
        <f>E26/1.13</f>
        <v>176.9911504424779</v>
      </c>
      <c r="I26" s="8">
        <f>E26/1.15</f>
        <v>173.91304347826087</v>
      </c>
      <c r="J26" s="46">
        <f>E26/1.18</f>
        <v>169.49152542372883</v>
      </c>
    </row>
    <row r="27" spans="1:10" ht="24">
      <c r="A27" s="5" t="s">
        <v>882</v>
      </c>
      <c r="B27" s="6" t="s">
        <v>881</v>
      </c>
      <c r="C27" s="6" t="s">
        <v>880</v>
      </c>
      <c r="D27" s="6" t="s">
        <v>751</v>
      </c>
      <c r="E27" s="7">
        <v>225</v>
      </c>
      <c r="F27" s="8">
        <f>E27/1.06</f>
        <v>212.2641509433962</v>
      </c>
      <c r="G27" s="8">
        <f>E27/1.09</f>
        <v>206.42201834862385</v>
      </c>
      <c r="H27" s="8">
        <f>E27/1.13</f>
        <v>199.11504424778764</v>
      </c>
      <c r="I27" s="8">
        <f>E27/1.15</f>
        <v>195.6521739130435</v>
      </c>
      <c r="J27" s="46">
        <f>E27/1.18</f>
        <v>190.67796610169492</v>
      </c>
    </row>
    <row r="28" spans="1:10" ht="24" customHeight="1">
      <c r="A28" s="5" t="s">
        <v>879</v>
      </c>
      <c r="B28" s="6" t="s">
        <v>878</v>
      </c>
      <c r="C28" s="6" t="s">
        <v>877</v>
      </c>
      <c r="D28" s="6" t="s">
        <v>447</v>
      </c>
      <c r="E28" s="7">
        <v>220</v>
      </c>
      <c r="F28" s="8">
        <f>E28/1.06</f>
        <v>207.54716981132074</v>
      </c>
      <c r="G28" s="8">
        <f>E28/1.09</f>
        <v>201.8348623853211</v>
      </c>
      <c r="H28" s="8">
        <f>E28/1.13</f>
        <v>194.69026548672568</v>
      </c>
      <c r="I28" s="8">
        <f>E28/1.15</f>
        <v>191.30434782608697</v>
      </c>
      <c r="J28" s="46">
        <f>E28/1.18</f>
        <v>186.4406779661017</v>
      </c>
    </row>
    <row r="29" spans="1:10" ht="12.75">
      <c r="A29" s="5" t="s">
        <v>876</v>
      </c>
      <c r="B29" s="6" t="s">
        <v>738</v>
      </c>
      <c r="C29" s="6" t="s">
        <v>875</v>
      </c>
      <c r="D29" s="6" t="s">
        <v>447</v>
      </c>
      <c r="E29" s="7">
        <v>230</v>
      </c>
      <c r="F29" s="8">
        <f>E29/1.06</f>
        <v>216.9811320754717</v>
      </c>
      <c r="G29" s="8">
        <f>E29/1.09</f>
        <v>211.00917431192659</v>
      </c>
      <c r="H29" s="8">
        <f>E29/1.13</f>
        <v>203.53982300884957</v>
      </c>
      <c r="I29" s="8">
        <f>E29/1.15</f>
        <v>200.00000000000003</v>
      </c>
      <c r="J29" s="46">
        <f>E29/1.18</f>
        <v>194.91525423728814</v>
      </c>
    </row>
    <row r="30" spans="1:10" ht="24" customHeight="1">
      <c r="A30" s="5" t="s">
        <v>874</v>
      </c>
      <c r="B30" s="6" t="s">
        <v>873</v>
      </c>
      <c r="C30" s="6" t="s">
        <v>872</v>
      </c>
      <c r="D30" s="6" t="s">
        <v>447</v>
      </c>
      <c r="E30" s="7">
        <v>200</v>
      </c>
      <c r="F30" s="8">
        <v>200</v>
      </c>
      <c r="G30" s="8">
        <v>200</v>
      </c>
      <c r="H30" s="8">
        <v>200</v>
      </c>
      <c r="I30" s="8">
        <v>200</v>
      </c>
      <c r="J30" s="46">
        <v>200</v>
      </c>
    </row>
    <row r="31" spans="1:10" ht="24">
      <c r="A31" s="5">
        <v>253</v>
      </c>
      <c r="B31" s="6" t="s">
        <v>871</v>
      </c>
      <c r="C31" s="6" t="s">
        <v>733</v>
      </c>
      <c r="D31" s="6" t="s">
        <v>479</v>
      </c>
      <c r="E31" s="7">
        <v>260</v>
      </c>
      <c r="F31" s="8">
        <f aca="true" t="shared" si="0" ref="F31:F37">E31/1.06</f>
        <v>245.2830188679245</v>
      </c>
      <c r="G31" s="8">
        <f aca="true" t="shared" si="1" ref="G31:G40">E31/1.09</f>
        <v>238.5321100917431</v>
      </c>
      <c r="H31" s="8">
        <f aca="true" t="shared" si="2" ref="H31:H40">E31/1.13</f>
        <v>230.08849557522126</v>
      </c>
      <c r="I31" s="8">
        <f aca="true" t="shared" si="3" ref="I31:I40">E31/1.15</f>
        <v>226.08695652173915</v>
      </c>
      <c r="J31" s="46">
        <f aca="true" t="shared" si="4" ref="J31:J40">E31/1.18</f>
        <v>220.33898305084747</v>
      </c>
    </row>
    <row r="32" spans="1:10" ht="24">
      <c r="A32" s="5" t="s">
        <v>870</v>
      </c>
      <c r="B32" s="6" t="s">
        <v>869</v>
      </c>
      <c r="C32" s="6" t="s">
        <v>868</v>
      </c>
      <c r="D32" s="6" t="s">
        <v>867</v>
      </c>
      <c r="E32" s="7">
        <v>235</v>
      </c>
      <c r="F32" s="8">
        <f t="shared" si="0"/>
        <v>221.69811320754715</v>
      </c>
      <c r="G32" s="8">
        <f t="shared" si="1"/>
        <v>215.59633027522935</v>
      </c>
      <c r="H32" s="8">
        <f t="shared" si="2"/>
        <v>207.96460176991152</v>
      </c>
      <c r="I32" s="8">
        <f t="shared" si="3"/>
        <v>204.34782608695653</v>
      </c>
      <c r="J32" s="46">
        <f t="shared" si="4"/>
        <v>199.15254237288136</v>
      </c>
    </row>
    <row r="33" spans="1:10" ht="24">
      <c r="A33" s="5">
        <v>310</v>
      </c>
      <c r="B33" s="6" t="s">
        <v>866</v>
      </c>
      <c r="C33" s="6" t="s">
        <v>863</v>
      </c>
      <c r="D33" s="6" t="s">
        <v>479</v>
      </c>
      <c r="E33" s="7">
        <v>230</v>
      </c>
      <c r="F33" s="8">
        <f t="shared" si="0"/>
        <v>216.9811320754717</v>
      </c>
      <c r="G33" s="8">
        <f t="shared" si="1"/>
        <v>211.00917431192659</v>
      </c>
      <c r="H33" s="8">
        <f t="shared" si="2"/>
        <v>203.53982300884957</v>
      </c>
      <c r="I33" s="8">
        <f t="shared" si="3"/>
        <v>200.00000000000003</v>
      </c>
      <c r="J33" s="46">
        <f t="shared" si="4"/>
        <v>194.91525423728814</v>
      </c>
    </row>
    <row r="34" spans="1:10" ht="36">
      <c r="A34" s="5" t="s">
        <v>865</v>
      </c>
      <c r="B34" s="6" t="s">
        <v>864</v>
      </c>
      <c r="C34" s="6" t="s">
        <v>863</v>
      </c>
      <c r="D34" s="6" t="s">
        <v>479</v>
      </c>
      <c r="E34" s="7">
        <v>328</v>
      </c>
      <c r="F34" s="8">
        <f t="shared" si="0"/>
        <v>309.4339622641509</v>
      </c>
      <c r="G34" s="8">
        <f t="shared" si="1"/>
        <v>300.9174311926605</v>
      </c>
      <c r="H34" s="8">
        <f t="shared" si="2"/>
        <v>290.2654867256637</v>
      </c>
      <c r="I34" s="8">
        <f t="shared" si="3"/>
        <v>285.21739130434787</v>
      </c>
      <c r="J34" s="46">
        <f t="shared" si="4"/>
        <v>277.96610169491527</v>
      </c>
    </row>
    <row r="35" spans="1:10" ht="24">
      <c r="A35" s="5" t="s">
        <v>862</v>
      </c>
      <c r="B35" s="6" t="s">
        <v>861</v>
      </c>
      <c r="C35" s="6" t="s">
        <v>860</v>
      </c>
      <c r="D35" s="6" t="s">
        <v>479</v>
      </c>
      <c r="E35" s="7">
        <v>250</v>
      </c>
      <c r="F35" s="8">
        <f t="shared" si="0"/>
        <v>235.84905660377356</v>
      </c>
      <c r="G35" s="8">
        <f t="shared" si="1"/>
        <v>229.3577981651376</v>
      </c>
      <c r="H35" s="8">
        <f t="shared" si="2"/>
        <v>221.23893805309737</v>
      </c>
      <c r="I35" s="8">
        <f t="shared" si="3"/>
        <v>217.3913043478261</v>
      </c>
      <c r="J35" s="46">
        <f t="shared" si="4"/>
        <v>211.86440677966104</v>
      </c>
    </row>
    <row r="36" spans="1:10" ht="36">
      <c r="A36" s="5">
        <v>358</v>
      </c>
      <c r="B36" s="6" t="s">
        <v>859</v>
      </c>
      <c r="C36" s="6" t="s">
        <v>858</v>
      </c>
      <c r="D36" s="6" t="s">
        <v>479</v>
      </c>
      <c r="E36" s="7">
        <v>200</v>
      </c>
      <c r="F36" s="8">
        <f t="shared" si="0"/>
        <v>188.67924528301887</v>
      </c>
      <c r="G36" s="8">
        <f t="shared" si="1"/>
        <v>183.48623853211006</v>
      </c>
      <c r="H36" s="8">
        <f t="shared" si="2"/>
        <v>176.9911504424779</v>
      </c>
      <c r="I36" s="8">
        <f t="shared" si="3"/>
        <v>173.91304347826087</v>
      </c>
      <c r="J36" s="46">
        <f t="shared" si="4"/>
        <v>169.49152542372883</v>
      </c>
    </row>
    <row r="37" spans="1:10" ht="24">
      <c r="A37" s="5">
        <v>368</v>
      </c>
      <c r="B37" s="6" t="s">
        <v>854</v>
      </c>
      <c r="C37" s="6" t="s">
        <v>857</v>
      </c>
      <c r="D37" s="6" t="s">
        <v>856</v>
      </c>
      <c r="E37" s="7">
        <v>240</v>
      </c>
      <c r="F37" s="8">
        <f t="shared" si="0"/>
        <v>226.41509433962264</v>
      </c>
      <c r="G37" s="8">
        <f t="shared" si="1"/>
        <v>220.18348623853208</v>
      </c>
      <c r="H37" s="8">
        <f t="shared" si="2"/>
        <v>212.38938053097348</v>
      </c>
      <c r="I37" s="8">
        <f t="shared" si="3"/>
        <v>208.69565217391306</v>
      </c>
      <c r="J37" s="46">
        <f t="shared" si="4"/>
        <v>203.38983050847457</v>
      </c>
    </row>
    <row r="38" spans="1:10" ht="24">
      <c r="A38" s="5" t="s">
        <v>855</v>
      </c>
      <c r="B38" s="6" t="s">
        <v>854</v>
      </c>
      <c r="C38" s="6" t="s">
        <v>853</v>
      </c>
      <c r="D38" s="6" t="s">
        <v>425</v>
      </c>
      <c r="E38" s="7">
        <v>246</v>
      </c>
      <c r="F38" s="8">
        <v>232</v>
      </c>
      <c r="G38" s="8">
        <f t="shared" si="1"/>
        <v>225.6880733944954</v>
      </c>
      <c r="H38" s="8">
        <f t="shared" si="2"/>
        <v>217.6991150442478</v>
      </c>
      <c r="I38" s="8">
        <f t="shared" si="3"/>
        <v>213.91304347826087</v>
      </c>
      <c r="J38" s="46">
        <f t="shared" si="4"/>
        <v>208.47457627118646</v>
      </c>
    </row>
    <row r="39" spans="1:10" ht="36">
      <c r="A39" s="5">
        <v>374</v>
      </c>
      <c r="B39" s="6" t="s">
        <v>852</v>
      </c>
      <c r="C39" s="6" t="s">
        <v>488</v>
      </c>
      <c r="D39" s="6" t="s">
        <v>851</v>
      </c>
      <c r="E39" s="7">
        <v>180</v>
      </c>
      <c r="F39" s="8">
        <f>E39/1.06</f>
        <v>169.81132075471697</v>
      </c>
      <c r="G39" s="8">
        <f t="shared" si="1"/>
        <v>165.13761467889907</v>
      </c>
      <c r="H39" s="8">
        <f t="shared" si="2"/>
        <v>159.2920353982301</v>
      </c>
      <c r="I39" s="8">
        <f t="shared" si="3"/>
        <v>156.52173913043478</v>
      </c>
      <c r="J39" s="46">
        <f t="shared" si="4"/>
        <v>152.54237288135593</v>
      </c>
    </row>
    <row r="40" spans="1:10" ht="24">
      <c r="A40" s="5">
        <v>377</v>
      </c>
      <c r="B40" s="6" t="s">
        <v>850</v>
      </c>
      <c r="C40" s="6" t="s">
        <v>849</v>
      </c>
      <c r="D40" s="6" t="s">
        <v>479</v>
      </c>
      <c r="E40" s="7">
        <v>260</v>
      </c>
      <c r="F40" s="8">
        <f>E40/1.06</f>
        <v>245.2830188679245</v>
      </c>
      <c r="G40" s="8">
        <f t="shared" si="1"/>
        <v>238.5321100917431</v>
      </c>
      <c r="H40" s="8">
        <f t="shared" si="2"/>
        <v>230.08849557522126</v>
      </c>
      <c r="I40" s="8">
        <f t="shared" si="3"/>
        <v>226.08695652173915</v>
      </c>
      <c r="J40" s="46">
        <f t="shared" si="4"/>
        <v>220.33898305084747</v>
      </c>
    </row>
    <row r="41" spans="1:10" ht="24">
      <c r="A41" s="5" t="s">
        <v>848</v>
      </c>
      <c r="B41" s="6" t="s">
        <v>772</v>
      </c>
      <c r="C41" s="6" t="s">
        <v>771</v>
      </c>
      <c r="D41" s="6" t="s">
        <v>717</v>
      </c>
      <c r="E41" s="7">
        <v>165</v>
      </c>
      <c r="F41" s="8">
        <v>165</v>
      </c>
      <c r="G41" s="8">
        <v>165</v>
      </c>
      <c r="H41" s="8">
        <v>165</v>
      </c>
      <c r="I41" s="8">
        <v>165</v>
      </c>
      <c r="J41" s="46">
        <v>165</v>
      </c>
    </row>
    <row r="42" spans="1:10" ht="24">
      <c r="A42" s="5" t="s">
        <v>847</v>
      </c>
      <c r="B42" s="6" t="s">
        <v>808</v>
      </c>
      <c r="C42" s="6" t="s">
        <v>488</v>
      </c>
      <c r="D42" s="6" t="s">
        <v>462</v>
      </c>
      <c r="E42" s="7">
        <v>210</v>
      </c>
      <c r="F42" s="8">
        <f>E42/1.06</f>
        <v>198.1132075471698</v>
      </c>
      <c r="G42" s="8">
        <f aca="true" t="shared" si="5" ref="G42:G73">E42/1.09</f>
        <v>192.6605504587156</v>
      </c>
      <c r="H42" s="8">
        <f>E42/1.13</f>
        <v>185.8407079646018</v>
      </c>
      <c r="I42" s="8">
        <f>E42/1.15</f>
        <v>182.60869565217394</v>
      </c>
      <c r="J42" s="46">
        <f>E42/1.18</f>
        <v>177.96610169491527</v>
      </c>
    </row>
    <row r="43" spans="1:10" ht="24">
      <c r="A43" s="5" t="s">
        <v>846</v>
      </c>
      <c r="B43" s="6" t="s">
        <v>601</v>
      </c>
      <c r="C43" s="6" t="s">
        <v>845</v>
      </c>
      <c r="D43" s="6" t="s">
        <v>844</v>
      </c>
      <c r="E43" s="7">
        <v>360</v>
      </c>
      <c r="F43" s="8">
        <f>E43/1.06</f>
        <v>339.62264150943395</v>
      </c>
      <c r="G43" s="8">
        <f t="shared" si="5"/>
        <v>330.27522935779814</v>
      </c>
      <c r="H43" s="8">
        <f>E43/1.13</f>
        <v>318.5840707964602</v>
      </c>
      <c r="I43" s="8">
        <v>319</v>
      </c>
      <c r="J43" s="46">
        <v>319</v>
      </c>
    </row>
    <row r="44" spans="1:10" ht="24">
      <c r="A44" s="5" t="s">
        <v>843</v>
      </c>
      <c r="B44" s="6" t="s">
        <v>842</v>
      </c>
      <c r="C44" s="6" t="s">
        <v>841</v>
      </c>
      <c r="D44" s="6" t="s">
        <v>723</v>
      </c>
      <c r="E44" s="7">
        <v>226</v>
      </c>
      <c r="F44" s="8">
        <f>E44/1.06</f>
        <v>213.2075471698113</v>
      </c>
      <c r="G44" s="8">
        <f t="shared" si="5"/>
        <v>207.33944954128438</v>
      </c>
      <c r="H44" s="8">
        <v>207</v>
      </c>
      <c r="I44" s="8">
        <v>207</v>
      </c>
      <c r="J44" s="46">
        <v>207</v>
      </c>
    </row>
    <row r="45" spans="1:10" ht="24">
      <c r="A45" s="5" t="s">
        <v>840</v>
      </c>
      <c r="B45" s="6" t="s">
        <v>839</v>
      </c>
      <c r="C45" s="6" t="s">
        <v>838</v>
      </c>
      <c r="D45" s="6" t="s">
        <v>837</v>
      </c>
      <c r="E45" s="7">
        <v>220</v>
      </c>
      <c r="F45" s="8">
        <f>E45/1.06</f>
        <v>207.54716981132074</v>
      </c>
      <c r="G45" s="8">
        <f t="shared" si="5"/>
        <v>201.8348623853211</v>
      </c>
      <c r="H45" s="8">
        <f>E45/1.13</f>
        <v>194.69026548672568</v>
      </c>
      <c r="I45" s="8">
        <f>E45/1.15</f>
        <v>191.30434782608697</v>
      </c>
      <c r="J45" s="46">
        <f>E45/1.18</f>
        <v>186.4406779661017</v>
      </c>
    </row>
    <row r="46" spans="1:10" ht="24">
      <c r="A46" s="5">
        <v>525</v>
      </c>
      <c r="B46" s="6" t="s">
        <v>808</v>
      </c>
      <c r="C46" s="6" t="s">
        <v>771</v>
      </c>
      <c r="D46" s="6" t="s">
        <v>717</v>
      </c>
      <c r="E46" s="7">
        <v>235</v>
      </c>
      <c r="F46" s="8">
        <f>E46/1.06</f>
        <v>221.69811320754715</v>
      </c>
      <c r="G46" s="8">
        <f t="shared" si="5"/>
        <v>215.59633027522935</v>
      </c>
      <c r="H46" s="8">
        <v>216</v>
      </c>
      <c r="I46" s="8">
        <v>216</v>
      </c>
      <c r="J46" s="46">
        <v>216</v>
      </c>
    </row>
    <row r="47" spans="1:10" ht="24" customHeight="1">
      <c r="A47" s="5">
        <v>530</v>
      </c>
      <c r="B47" s="6"/>
      <c r="C47" s="6" t="s">
        <v>835</v>
      </c>
      <c r="D47" s="6" t="s">
        <v>717</v>
      </c>
      <c r="E47" s="7">
        <v>295</v>
      </c>
      <c r="F47" s="8">
        <v>278</v>
      </c>
      <c r="G47" s="8">
        <f t="shared" si="5"/>
        <v>270.64220183486236</v>
      </c>
      <c r="H47" s="8">
        <v>261</v>
      </c>
      <c r="I47" s="8">
        <v>261</v>
      </c>
      <c r="J47" s="46">
        <v>261</v>
      </c>
    </row>
    <row r="48" spans="1:10" ht="24">
      <c r="A48" s="5">
        <v>532</v>
      </c>
      <c r="B48" s="6" t="s">
        <v>836</v>
      </c>
      <c r="C48" s="6" t="s">
        <v>771</v>
      </c>
      <c r="D48" s="6" t="s">
        <v>751</v>
      </c>
      <c r="E48" s="7">
        <v>215</v>
      </c>
      <c r="F48" s="8">
        <f aca="true" t="shared" si="6" ref="F48:F73">E48/1.06</f>
        <v>202.83018867924528</v>
      </c>
      <c r="G48" s="8">
        <f t="shared" si="5"/>
        <v>197.24770642201833</v>
      </c>
      <c r="H48" s="8">
        <v>190</v>
      </c>
      <c r="I48" s="8">
        <v>187</v>
      </c>
      <c r="J48" s="46">
        <v>182</v>
      </c>
    </row>
    <row r="49" spans="1:10" ht="12.75">
      <c r="A49" s="5">
        <v>535</v>
      </c>
      <c r="B49" s="6" t="s">
        <v>593</v>
      </c>
      <c r="C49" s="6" t="s">
        <v>835</v>
      </c>
      <c r="D49" s="6" t="s">
        <v>834</v>
      </c>
      <c r="E49" s="7">
        <v>285</v>
      </c>
      <c r="F49" s="8">
        <f t="shared" si="6"/>
        <v>268.8679245283019</v>
      </c>
      <c r="G49" s="8">
        <f t="shared" si="5"/>
        <v>261.46788990825684</v>
      </c>
      <c r="H49" s="8">
        <v>252</v>
      </c>
      <c r="I49" s="8">
        <v>252</v>
      </c>
      <c r="J49" s="46">
        <v>252</v>
      </c>
    </row>
    <row r="50" spans="1:10" ht="24">
      <c r="A50" s="5" t="s">
        <v>833</v>
      </c>
      <c r="B50" s="6" t="s">
        <v>832</v>
      </c>
      <c r="C50" s="6" t="s">
        <v>735</v>
      </c>
      <c r="D50" s="6" t="s">
        <v>462</v>
      </c>
      <c r="E50" s="7">
        <v>170</v>
      </c>
      <c r="F50" s="8">
        <f t="shared" si="6"/>
        <v>160.37735849056602</v>
      </c>
      <c r="G50" s="8">
        <f t="shared" si="5"/>
        <v>155.96330275229357</v>
      </c>
      <c r="H50" s="8">
        <f aca="true" t="shared" si="7" ref="H50:H73">E50/1.13</f>
        <v>150.4424778761062</v>
      </c>
      <c r="I50" s="8">
        <f aca="true" t="shared" si="8" ref="I50:I73">E50/1.15</f>
        <v>147.82608695652175</v>
      </c>
      <c r="J50" s="46">
        <f aca="true" t="shared" si="9" ref="J50:J73">E50/1.18</f>
        <v>144.0677966101695</v>
      </c>
    </row>
    <row r="51" spans="1:10" ht="24">
      <c r="A51" s="5" t="s">
        <v>831</v>
      </c>
      <c r="B51" s="6" t="s">
        <v>830</v>
      </c>
      <c r="C51" s="6" t="s">
        <v>788</v>
      </c>
      <c r="D51" s="6" t="s">
        <v>829</v>
      </c>
      <c r="E51" s="7">
        <v>210</v>
      </c>
      <c r="F51" s="8">
        <f t="shared" si="6"/>
        <v>198.1132075471698</v>
      </c>
      <c r="G51" s="8">
        <f t="shared" si="5"/>
        <v>192.6605504587156</v>
      </c>
      <c r="H51" s="8">
        <f t="shared" si="7"/>
        <v>185.8407079646018</v>
      </c>
      <c r="I51" s="8">
        <f t="shared" si="8"/>
        <v>182.60869565217394</v>
      </c>
      <c r="J51" s="46">
        <f t="shared" si="9"/>
        <v>177.96610169491527</v>
      </c>
    </row>
    <row r="52" spans="1:10" ht="24">
      <c r="A52" s="5">
        <v>671</v>
      </c>
      <c r="B52" s="6" t="s">
        <v>638</v>
      </c>
      <c r="C52" s="6" t="s">
        <v>828</v>
      </c>
      <c r="D52" s="6" t="s">
        <v>462</v>
      </c>
      <c r="E52" s="7">
        <v>210</v>
      </c>
      <c r="F52" s="8">
        <f t="shared" si="6"/>
        <v>198.1132075471698</v>
      </c>
      <c r="G52" s="8">
        <f t="shared" si="5"/>
        <v>192.6605504587156</v>
      </c>
      <c r="H52" s="8">
        <f t="shared" si="7"/>
        <v>185.8407079646018</v>
      </c>
      <c r="I52" s="8">
        <f t="shared" si="8"/>
        <v>182.60869565217394</v>
      </c>
      <c r="J52" s="46">
        <f t="shared" si="9"/>
        <v>177.96610169491527</v>
      </c>
    </row>
    <row r="53" spans="1:10" ht="24">
      <c r="A53" s="5">
        <v>675</v>
      </c>
      <c r="B53" s="6" t="s">
        <v>827</v>
      </c>
      <c r="C53" s="6" t="s">
        <v>802</v>
      </c>
      <c r="D53" s="6" t="s">
        <v>462</v>
      </c>
      <c r="E53" s="7">
        <v>190</v>
      </c>
      <c r="F53" s="8">
        <f t="shared" si="6"/>
        <v>179.24528301886792</v>
      </c>
      <c r="G53" s="8">
        <f t="shared" si="5"/>
        <v>174.31192660550457</v>
      </c>
      <c r="H53" s="8">
        <f t="shared" si="7"/>
        <v>168.141592920354</v>
      </c>
      <c r="I53" s="8">
        <f t="shared" si="8"/>
        <v>165.21739130434784</v>
      </c>
      <c r="J53" s="46">
        <f t="shared" si="9"/>
        <v>161.0169491525424</v>
      </c>
    </row>
    <row r="54" spans="1:10" ht="24">
      <c r="A54" s="5">
        <v>683</v>
      </c>
      <c r="B54" s="6" t="s">
        <v>826</v>
      </c>
      <c r="C54" s="6" t="s">
        <v>802</v>
      </c>
      <c r="D54" s="6" t="s">
        <v>462</v>
      </c>
      <c r="E54" s="7">
        <v>200</v>
      </c>
      <c r="F54" s="8">
        <f t="shared" si="6"/>
        <v>188.67924528301887</v>
      </c>
      <c r="G54" s="8">
        <f t="shared" si="5"/>
        <v>183.48623853211006</v>
      </c>
      <c r="H54" s="8">
        <f t="shared" si="7"/>
        <v>176.9911504424779</v>
      </c>
      <c r="I54" s="8">
        <f t="shared" si="8"/>
        <v>173.91304347826087</v>
      </c>
      <c r="J54" s="46">
        <f t="shared" si="9"/>
        <v>169.49152542372883</v>
      </c>
    </row>
    <row r="55" spans="1:10" ht="24">
      <c r="A55" s="5">
        <v>703</v>
      </c>
      <c r="B55" s="6" t="s">
        <v>825</v>
      </c>
      <c r="C55" s="6" t="s">
        <v>802</v>
      </c>
      <c r="D55" s="6" t="s">
        <v>462</v>
      </c>
      <c r="E55" s="7">
        <v>215</v>
      </c>
      <c r="F55" s="8">
        <f t="shared" si="6"/>
        <v>202.83018867924528</v>
      </c>
      <c r="G55" s="8">
        <f t="shared" si="5"/>
        <v>197.24770642201833</v>
      </c>
      <c r="H55" s="8">
        <f t="shared" si="7"/>
        <v>190.26548672566375</v>
      </c>
      <c r="I55" s="8">
        <f t="shared" si="8"/>
        <v>186.95652173913044</v>
      </c>
      <c r="J55" s="46">
        <f t="shared" si="9"/>
        <v>182.20338983050848</v>
      </c>
    </row>
    <row r="56" spans="1:10" ht="24">
      <c r="A56" s="5">
        <v>712</v>
      </c>
      <c r="B56" s="6" t="s">
        <v>610</v>
      </c>
      <c r="C56" s="6" t="s">
        <v>788</v>
      </c>
      <c r="D56" s="6" t="s">
        <v>462</v>
      </c>
      <c r="E56" s="7">
        <v>200</v>
      </c>
      <c r="F56" s="8">
        <f t="shared" si="6"/>
        <v>188.67924528301887</v>
      </c>
      <c r="G56" s="8">
        <f t="shared" si="5"/>
        <v>183.48623853211006</v>
      </c>
      <c r="H56" s="8">
        <f t="shared" si="7"/>
        <v>176.9911504424779</v>
      </c>
      <c r="I56" s="8">
        <f t="shared" si="8"/>
        <v>173.91304347826087</v>
      </c>
      <c r="J56" s="46">
        <f t="shared" si="9"/>
        <v>169.49152542372883</v>
      </c>
    </row>
    <row r="57" spans="1:10" ht="24">
      <c r="A57" s="5">
        <v>784</v>
      </c>
      <c r="B57" s="6" t="s">
        <v>824</v>
      </c>
      <c r="C57" s="6" t="s">
        <v>802</v>
      </c>
      <c r="D57" s="6" t="s">
        <v>462</v>
      </c>
      <c r="E57" s="7">
        <v>200</v>
      </c>
      <c r="F57" s="8">
        <f t="shared" si="6"/>
        <v>188.67924528301887</v>
      </c>
      <c r="G57" s="8">
        <f t="shared" si="5"/>
        <v>183.48623853211006</v>
      </c>
      <c r="H57" s="8">
        <f t="shared" si="7"/>
        <v>176.9911504424779</v>
      </c>
      <c r="I57" s="8">
        <f t="shared" si="8"/>
        <v>173.91304347826087</v>
      </c>
      <c r="J57" s="46">
        <f t="shared" si="9"/>
        <v>169.49152542372883</v>
      </c>
    </row>
    <row r="58" spans="1:10" ht="24">
      <c r="A58" s="5" t="s">
        <v>823</v>
      </c>
      <c r="B58" s="6" t="s">
        <v>822</v>
      </c>
      <c r="C58" s="6" t="s">
        <v>821</v>
      </c>
      <c r="D58" s="6" t="s">
        <v>462</v>
      </c>
      <c r="E58" s="7">
        <v>210</v>
      </c>
      <c r="F58" s="8">
        <f t="shared" si="6"/>
        <v>198.1132075471698</v>
      </c>
      <c r="G58" s="8">
        <f t="shared" si="5"/>
        <v>192.6605504587156</v>
      </c>
      <c r="H58" s="8">
        <f t="shared" si="7"/>
        <v>185.8407079646018</v>
      </c>
      <c r="I58" s="8">
        <f t="shared" si="8"/>
        <v>182.60869565217394</v>
      </c>
      <c r="J58" s="46">
        <f t="shared" si="9"/>
        <v>177.96610169491527</v>
      </c>
    </row>
    <row r="59" spans="1:10" ht="24">
      <c r="A59" s="5" t="s">
        <v>820</v>
      </c>
      <c r="B59" s="6" t="s">
        <v>819</v>
      </c>
      <c r="C59" s="6" t="s">
        <v>785</v>
      </c>
      <c r="D59" s="6" t="s">
        <v>818</v>
      </c>
      <c r="E59" s="7">
        <v>220</v>
      </c>
      <c r="F59" s="8">
        <f t="shared" si="6"/>
        <v>207.54716981132074</v>
      </c>
      <c r="G59" s="8">
        <f t="shared" si="5"/>
        <v>201.8348623853211</v>
      </c>
      <c r="H59" s="8">
        <f t="shared" si="7"/>
        <v>194.69026548672568</v>
      </c>
      <c r="I59" s="8">
        <f t="shared" si="8"/>
        <v>191.30434782608697</v>
      </c>
      <c r="J59" s="46">
        <f t="shared" si="9"/>
        <v>186.4406779661017</v>
      </c>
    </row>
    <row r="60" spans="1:10" ht="24">
      <c r="A60" s="5">
        <v>890</v>
      </c>
      <c r="B60" s="6" t="s">
        <v>817</v>
      </c>
      <c r="C60" s="6" t="s">
        <v>788</v>
      </c>
      <c r="D60" s="6" t="s">
        <v>462</v>
      </c>
      <c r="E60" s="7">
        <v>220</v>
      </c>
      <c r="F60" s="8">
        <f t="shared" si="6"/>
        <v>207.54716981132074</v>
      </c>
      <c r="G60" s="8">
        <f t="shared" si="5"/>
        <v>201.8348623853211</v>
      </c>
      <c r="H60" s="8">
        <f t="shared" si="7"/>
        <v>194.69026548672568</v>
      </c>
      <c r="I60" s="8">
        <f t="shared" si="8"/>
        <v>191.30434782608697</v>
      </c>
      <c r="J60" s="46">
        <f t="shared" si="9"/>
        <v>186.4406779661017</v>
      </c>
    </row>
    <row r="61" spans="1:10" ht="24">
      <c r="A61" s="5" t="s">
        <v>816</v>
      </c>
      <c r="B61" s="6" t="s">
        <v>814</v>
      </c>
      <c r="C61" s="6" t="s">
        <v>708</v>
      </c>
      <c r="D61" s="6" t="s">
        <v>462</v>
      </c>
      <c r="E61" s="7">
        <v>250</v>
      </c>
      <c r="F61" s="8">
        <f t="shared" si="6"/>
        <v>235.84905660377356</v>
      </c>
      <c r="G61" s="8">
        <f t="shared" si="5"/>
        <v>229.3577981651376</v>
      </c>
      <c r="H61" s="8">
        <f t="shared" si="7"/>
        <v>221.23893805309737</v>
      </c>
      <c r="I61" s="8">
        <f t="shared" si="8"/>
        <v>217.3913043478261</v>
      </c>
      <c r="J61" s="46">
        <f t="shared" si="9"/>
        <v>211.86440677966104</v>
      </c>
    </row>
    <row r="62" spans="1:10" ht="12.75">
      <c r="A62" s="5" t="s">
        <v>815</v>
      </c>
      <c r="B62" s="6" t="s">
        <v>814</v>
      </c>
      <c r="C62" s="6" t="s">
        <v>708</v>
      </c>
      <c r="D62" s="6" t="s">
        <v>447</v>
      </c>
      <c r="E62" s="7">
        <v>260</v>
      </c>
      <c r="F62" s="8">
        <f t="shared" si="6"/>
        <v>245.2830188679245</v>
      </c>
      <c r="G62" s="8">
        <f t="shared" si="5"/>
        <v>238.5321100917431</v>
      </c>
      <c r="H62" s="8">
        <f t="shared" si="7"/>
        <v>230.08849557522126</v>
      </c>
      <c r="I62" s="8">
        <f t="shared" si="8"/>
        <v>226.08695652173915</v>
      </c>
      <c r="J62" s="46">
        <f t="shared" si="9"/>
        <v>220.33898305084747</v>
      </c>
    </row>
    <row r="63" spans="1:10" ht="24">
      <c r="A63" s="5">
        <v>901</v>
      </c>
      <c r="B63" s="6" t="s">
        <v>813</v>
      </c>
      <c r="C63" s="6" t="s">
        <v>812</v>
      </c>
      <c r="D63" s="6" t="s">
        <v>479</v>
      </c>
      <c r="E63" s="7">
        <v>113</v>
      </c>
      <c r="F63" s="8">
        <f t="shared" si="6"/>
        <v>106.60377358490565</v>
      </c>
      <c r="G63" s="8">
        <f t="shared" si="5"/>
        <v>103.66972477064219</v>
      </c>
      <c r="H63" s="8">
        <f t="shared" si="7"/>
        <v>100.00000000000001</v>
      </c>
      <c r="I63" s="8">
        <f t="shared" si="8"/>
        <v>98.2608695652174</v>
      </c>
      <c r="J63" s="46">
        <f t="shared" si="9"/>
        <v>95.76271186440678</v>
      </c>
    </row>
    <row r="64" spans="1:10" ht="24">
      <c r="A64" s="5" t="s">
        <v>811</v>
      </c>
      <c r="B64" s="6" t="s">
        <v>810</v>
      </c>
      <c r="C64" s="6" t="s">
        <v>809</v>
      </c>
      <c r="D64" s="6" t="s">
        <v>479</v>
      </c>
      <c r="E64" s="7">
        <v>175</v>
      </c>
      <c r="F64" s="8">
        <f t="shared" si="6"/>
        <v>165.0943396226415</v>
      </c>
      <c r="G64" s="8">
        <f t="shared" si="5"/>
        <v>160.5504587155963</v>
      </c>
      <c r="H64" s="8">
        <f t="shared" si="7"/>
        <v>154.86725663716817</v>
      </c>
      <c r="I64" s="8">
        <f t="shared" si="8"/>
        <v>152.17391304347828</v>
      </c>
      <c r="J64" s="46">
        <f t="shared" si="9"/>
        <v>148.3050847457627</v>
      </c>
    </row>
    <row r="65" spans="1:10" ht="24">
      <c r="A65" s="5">
        <v>1112</v>
      </c>
      <c r="B65" s="6" t="s">
        <v>808</v>
      </c>
      <c r="C65" s="6" t="s">
        <v>807</v>
      </c>
      <c r="D65" s="6" t="s">
        <v>462</v>
      </c>
      <c r="E65" s="7">
        <v>230</v>
      </c>
      <c r="F65" s="8">
        <f t="shared" si="6"/>
        <v>216.9811320754717</v>
      </c>
      <c r="G65" s="8">
        <f t="shared" si="5"/>
        <v>211.00917431192659</v>
      </c>
      <c r="H65" s="8">
        <f t="shared" si="7"/>
        <v>203.53982300884957</v>
      </c>
      <c r="I65" s="8">
        <f t="shared" si="8"/>
        <v>200.00000000000003</v>
      </c>
      <c r="J65" s="46">
        <f t="shared" si="9"/>
        <v>194.91525423728814</v>
      </c>
    </row>
    <row r="66" spans="1:10" ht="24">
      <c r="A66" s="5">
        <v>1117</v>
      </c>
      <c r="B66" s="6" t="s">
        <v>806</v>
      </c>
      <c r="C66" s="6" t="s">
        <v>802</v>
      </c>
      <c r="D66" s="6" t="s">
        <v>462</v>
      </c>
      <c r="E66" s="7">
        <v>220</v>
      </c>
      <c r="F66" s="8">
        <f t="shared" si="6"/>
        <v>207.54716981132074</v>
      </c>
      <c r="G66" s="8">
        <f t="shared" si="5"/>
        <v>201.8348623853211</v>
      </c>
      <c r="H66" s="8">
        <f t="shared" si="7"/>
        <v>194.69026548672568</v>
      </c>
      <c r="I66" s="8">
        <f t="shared" si="8"/>
        <v>191.30434782608697</v>
      </c>
      <c r="J66" s="46">
        <f t="shared" si="9"/>
        <v>186.4406779661017</v>
      </c>
    </row>
    <row r="67" spans="1:10" ht="33.75">
      <c r="A67" s="5" t="s">
        <v>805</v>
      </c>
      <c r="B67" s="60" t="s">
        <v>804</v>
      </c>
      <c r="C67" s="6" t="s">
        <v>802</v>
      </c>
      <c r="D67" s="6" t="s">
        <v>462</v>
      </c>
      <c r="E67" s="7">
        <v>205</v>
      </c>
      <c r="F67" s="8">
        <f t="shared" si="6"/>
        <v>193.39622641509433</v>
      </c>
      <c r="G67" s="8">
        <f t="shared" si="5"/>
        <v>188.07339449541283</v>
      </c>
      <c r="H67" s="8">
        <f t="shared" si="7"/>
        <v>181.41592920353983</v>
      </c>
      <c r="I67" s="8">
        <f t="shared" si="8"/>
        <v>178.2608695652174</v>
      </c>
      <c r="J67" s="46">
        <f t="shared" si="9"/>
        <v>173.72881355932205</v>
      </c>
    </row>
    <row r="68" spans="1:10" ht="24">
      <c r="A68" s="5">
        <v>1122</v>
      </c>
      <c r="B68" s="6" t="s">
        <v>783</v>
      </c>
      <c r="C68" s="6" t="s">
        <v>662</v>
      </c>
      <c r="D68" s="6" t="s">
        <v>462</v>
      </c>
      <c r="E68" s="7">
        <v>220</v>
      </c>
      <c r="F68" s="8">
        <f t="shared" si="6"/>
        <v>207.54716981132074</v>
      </c>
      <c r="G68" s="8">
        <f t="shared" si="5"/>
        <v>201.8348623853211</v>
      </c>
      <c r="H68" s="8">
        <f t="shared" si="7"/>
        <v>194.69026548672568</v>
      </c>
      <c r="I68" s="8">
        <f t="shared" si="8"/>
        <v>191.30434782608697</v>
      </c>
      <c r="J68" s="46">
        <f t="shared" si="9"/>
        <v>186.4406779661017</v>
      </c>
    </row>
    <row r="69" spans="1:10" ht="24">
      <c r="A69" s="5">
        <v>1125</v>
      </c>
      <c r="B69" s="6" t="s">
        <v>803</v>
      </c>
      <c r="C69" s="6" t="s">
        <v>802</v>
      </c>
      <c r="D69" s="6" t="s">
        <v>462</v>
      </c>
      <c r="E69" s="7">
        <v>200</v>
      </c>
      <c r="F69" s="8">
        <f t="shared" si="6"/>
        <v>188.67924528301887</v>
      </c>
      <c r="G69" s="8">
        <f t="shared" si="5"/>
        <v>183.48623853211006</v>
      </c>
      <c r="H69" s="8">
        <f t="shared" si="7"/>
        <v>176.9911504424779</v>
      </c>
      <c r="I69" s="8">
        <f t="shared" si="8"/>
        <v>173.91304347826087</v>
      </c>
      <c r="J69" s="46">
        <f t="shared" si="9"/>
        <v>169.49152542372883</v>
      </c>
    </row>
    <row r="70" spans="1:10" ht="24">
      <c r="A70" s="5" t="s">
        <v>801</v>
      </c>
      <c r="B70" s="6" t="s">
        <v>799</v>
      </c>
      <c r="C70" s="6" t="s">
        <v>763</v>
      </c>
      <c r="D70" s="6" t="s">
        <v>462</v>
      </c>
      <c r="E70" s="7">
        <v>235</v>
      </c>
      <c r="F70" s="8">
        <f t="shared" si="6"/>
        <v>221.69811320754715</v>
      </c>
      <c r="G70" s="8">
        <f t="shared" si="5"/>
        <v>215.59633027522935</v>
      </c>
      <c r="H70" s="8">
        <f t="shared" si="7"/>
        <v>207.96460176991152</v>
      </c>
      <c r="I70" s="8">
        <f t="shared" si="8"/>
        <v>204.34782608695653</v>
      </c>
      <c r="J70" s="46">
        <f t="shared" si="9"/>
        <v>199.15254237288136</v>
      </c>
    </row>
    <row r="71" spans="1:10" ht="24">
      <c r="A71" s="5" t="s">
        <v>800</v>
      </c>
      <c r="B71" s="6" t="s">
        <v>799</v>
      </c>
      <c r="C71" s="6" t="s">
        <v>761</v>
      </c>
      <c r="D71" s="6" t="s">
        <v>447</v>
      </c>
      <c r="E71" s="7">
        <v>235</v>
      </c>
      <c r="F71" s="8">
        <f t="shared" si="6"/>
        <v>221.69811320754715</v>
      </c>
      <c r="G71" s="8">
        <f t="shared" si="5"/>
        <v>215.59633027522935</v>
      </c>
      <c r="H71" s="8">
        <f t="shared" si="7"/>
        <v>207.96460176991152</v>
      </c>
      <c r="I71" s="8">
        <f t="shared" si="8"/>
        <v>204.34782608695653</v>
      </c>
      <c r="J71" s="46">
        <f t="shared" si="9"/>
        <v>199.15254237288136</v>
      </c>
    </row>
    <row r="72" spans="1:10" ht="24">
      <c r="A72" s="5" t="s">
        <v>798</v>
      </c>
      <c r="B72" s="6" t="s">
        <v>738</v>
      </c>
      <c r="C72" s="6" t="s">
        <v>761</v>
      </c>
      <c r="D72" s="6" t="s">
        <v>462</v>
      </c>
      <c r="E72" s="7">
        <v>210</v>
      </c>
      <c r="F72" s="8">
        <f t="shared" si="6"/>
        <v>198.1132075471698</v>
      </c>
      <c r="G72" s="8">
        <f t="shared" si="5"/>
        <v>192.6605504587156</v>
      </c>
      <c r="H72" s="8">
        <f t="shared" si="7"/>
        <v>185.8407079646018</v>
      </c>
      <c r="I72" s="8">
        <f t="shared" si="8"/>
        <v>182.60869565217394</v>
      </c>
      <c r="J72" s="46">
        <f t="shared" si="9"/>
        <v>177.96610169491527</v>
      </c>
    </row>
    <row r="73" spans="1:10" ht="24">
      <c r="A73" s="5" t="s">
        <v>797</v>
      </c>
      <c r="B73" s="6" t="s">
        <v>796</v>
      </c>
      <c r="C73" s="6" t="s">
        <v>761</v>
      </c>
      <c r="D73" s="6" t="s">
        <v>462</v>
      </c>
      <c r="E73" s="7">
        <v>215</v>
      </c>
      <c r="F73" s="8">
        <f t="shared" si="6"/>
        <v>202.83018867924528</v>
      </c>
      <c r="G73" s="8">
        <f t="shared" si="5"/>
        <v>197.24770642201833</v>
      </c>
      <c r="H73" s="8">
        <f t="shared" si="7"/>
        <v>190.26548672566375</v>
      </c>
      <c r="I73" s="8">
        <f t="shared" si="8"/>
        <v>186.95652173913044</v>
      </c>
      <c r="J73" s="46">
        <f t="shared" si="9"/>
        <v>182.20338983050848</v>
      </c>
    </row>
    <row r="74" spans="1:10" ht="24">
      <c r="A74" s="5" t="s">
        <v>795</v>
      </c>
      <c r="B74" s="6" t="s">
        <v>794</v>
      </c>
      <c r="C74" s="6" t="s">
        <v>793</v>
      </c>
      <c r="D74" s="6" t="s">
        <v>792</v>
      </c>
      <c r="E74" s="7">
        <v>240</v>
      </c>
      <c r="F74" s="8">
        <v>240</v>
      </c>
      <c r="G74" s="8">
        <v>240</v>
      </c>
      <c r="H74" s="8">
        <v>240</v>
      </c>
      <c r="I74" s="8">
        <v>240</v>
      </c>
      <c r="J74" s="46">
        <v>240</v>
      </c>
    </row>
    <row r="75" spans="1:10" ht="24">
      <c r="A75" s="5" t="s">
        <v>791</v>
      </c>
      <c r="B75" s="6" t="s">
        <v>790</v>
      </c>
      <c r="C75" s="6" t="s">
        <v>761</v>
      </c>
      <c r="D75" s="6" t="s">
        <v>462</v>
      </c>
      <c r="E75" s="7">
        <v>200</v>
      </c>
      <c r="F75" s="8">
        <f aca="true" t="shared" si="10" ref="F75:F85">E75/1.06</f>
        <v>188.67924528301887</v>
      </c>
      <c r="G75" s="8">
        <f aca="true" t="shared" si="11" ref="G75:G85">E75/1.09</f>
        <v>183.48623853211006</v>
      </c>
      <c r="H75" s="8">
        <f>E75/1.13</f>
        <v>176.9911504424779</v>
      </c>
      <c r="I75" s="8">
        <f aca="true" t="shared" si="12" ref="I75:I85">E75/1.15</f>
        <v>173.91304347826087</v>
      </c>
      <c r="J75" s="46">
        <f aca="true" t="shared" si="13" ref="J75:J85">E75/1.18</f>
        <v>169.49152542372883</v>
      </c>
    </row>
    <row r="76" spans="1:10" ht="24">
      <c r="A76" s="5">
        <v>1142</v>
      </c>
      <c r="B76" s="6" t="s">
        <v>789</v>
      </c>
      <c r="C76" s="6" t="s">
        <v>788</v>
      </c>
      <c r="D76" s="6" t="s">
        <v>462</v>
      </c>
      <c r="E76" s="7">
        <v>230</v>
      </c>
      <c r="F76" s="8">
        <f t="shared" si="10"/>
        <v>216.9811320754717</v>
      </c>
      <c r="G76" s="8">
        <f t="shared" si="11"/>
        <v>211.00917431192659</v>
      </c>
      <c r="H76" s="8">
        <v>203</v>
      </c>
      <c r="I76" s="8">
        <f t="shared" si="12"/>
        <v>200.00000000000003</v>
      </c>
      <c r="J76" s="46">
        <f t="shared" si="13"/>
        <v>194.91525423728814</v>
      </c>
    </row>
    <row r="77" spans="1:10" ht="24">
      <c r="A77" s="5" t="s">
        <v>787</v>
      </c>
      <c r="B77" s="6" t="s">
        <v>786</v>
      </c>
      <c r="C77" s="6" t="s">
        <v>785</v>
      </c>
      <c r="D77" s="6" t="s">
        <v>784</v>
      </c>
      <c r="E77" s="7">
        <v>230</v>
      </c>
      <c r="F77" s="8">
        <f t="shared" si="10"/>
        <v>216.9811320754717</v>
      </c>
      <c r="G77" s="8">
        <f t="shared" si="11"/>
        <v>211.00917431192659</v>
      </c>
      <c r="H77" s="8">
        <v>203</v>
      </c>
      <c r="I77" s="8">
        <f t="shared" si="12"/>
        <v>200.00000000000003</v>
      </c>
      <c r="J77" s="46">
        <f t="shared" si="13"/>
        <v>194.91525423728814</v>
      </c>
    </row>
    <row r="78" spans="1:10" ht="24">
      <c r="A78" s="5">
        <v>1143</v>
      </c>
      <c r="B78" s="6" t="s">
        <v>783</v>
      </c>
      <c r="C78" s="6" t="s">
        <v>782</v>
      </c>
      <c r="D78" s="6" t="s">
        <v>462</v>
      </c>
      <c r="E78" s="7">
        <v>235</v>
      </c>
      <c r="F78" s="8">
        <f t="shared" si="10"/>
        <v>221.69811320754715</v>
      </c>
      <c r="G78" s="8">
        <f t="shared" si="11"/>
        <v>215.59633027522935</v>
      </c>
      <c r="H78" s="8">
        <f aca="true" t="shared" si="14" ref="H78:H85">E78/1.13</f>
        <v>207.96460176991152</v>
      </c>
      <c r="I78" s="8">
        <f t="shared" si="12"/>
        <v>204.34782608695653</v>
      </c>
      <c r="J78" s="46">
        <f t="shared" si="13"/>
        <v>199.15254237288136</v>
      </c>
    </row>
    <row r="79" spans="1:10" ht="24">
      <c r="A79" s="5" t="s">
        <v>781</v>
      </c>
      <c r="B79" s="6" t="s">
        <v>779</v>
      </c>
      <c r="C79" s="6" t="s">
        <v>763</v>
      </c>
      <c r="D79" s="6" t="s">
        <v>462</v>
      </c>
      <c r="E79" s="7">
        <v>235</v>
      </c>
      <c r="F79" s="8">
        <f t="shared" si="10"/>
        <v>221.69811320754715</v>
      </c>
      <c r="G79" s="8">
        <f t="shared" si="11"/>
        <v>215.59633027522935</v>
      </c>
      <c r="H79" s="8">
        <f t="shared" si="14"/>
        <v>207.96460176991152</v>
      </c>
      <c r="I79" s="8">
        <f t="shared" si="12"/>
        <v>204.34782608695653</v>
      </c>
      <c r="J79" s="46">
        <f t="shared" si="13"/>
        <v>199.15254237288136</v>
      </c>
    </row>
    <row r="80" spans="1:10" ht="24">
      <c r="A80" s="5" t="s">
        <v>780</v>
      </c>
      <c r="B80" s="6" t="s">
        <v>779</v>
      </c>
      <c r="C80" s="6" t="s">
        <v>763</v>
      </c>
      <c r="D80" s="6" t="s">
        <v>778</v>
      </c>
      <c r="E80" s="7">
        <v>260</v>
      </c>
      <c r="F80" s="8">
        <f t="shared" si="10"/>
        <v>245.2830188679245</v>
      </c>
      <c r="G80" s="8">
        <f t="shared" si="11"/>
        <v>238.5321100917431</v>
      </c>
      <c r="H80" s="8">
        <f t="shared" si="14"/>
        <v>230.08849557522126</v>
      </c>
      <c r="I80" s="8">
        <f t="shared" si="12"/>
        <v>226.08695652173915</v>
      </c>
      <c r="J80" s="46">
        <f t="shared" si="13"/>
        <v>220.33898305084747</v>
      </c>
    </row>
    <row r="81" spans="1:10" ht="24">
      <c r="A81" s="5">
        <v>1168</v>
      </c>
      <c r="B81" s="6" t="s">
        <v>777</v>
      </c>
      <c r="C81" s="6" t="s">
        <v>774</v>
      </c>
      <c r="D81" s="6" t="s">
        <v>462</v>
      </c>
      <c r="E81" s="7">
        <v>240</v>
      </c>
      <c r="F81" s="8">
        <f t="shared" si="10"/>
        <v>226.41509433962264</v>
      </c>
      <c r="G81" s="8">
        <f t="shared" si="11"/>
        <v>220.18348623853208</v>
      </c>
      <c r="H81" s="8">
        <f t="shared" si="14"/>
        <v>212.38938053097348</v>
      </c>
      <c r="I81" s="8">
        <f t="shared" si="12"/>
        <v>208.69565217391306</v>
      </c>
      <c r="J81" s="46">
        <f t="shared" si="13"/>
        <v>203.38983050847457</v>
      </c>
    </row>
    <row r="82" spans="1:10" ht="24">
      <c r="A82" s="5" t="s">
        <v>776</v>
      </c>
      <c r="B82" s="6" t="s">
        <v>775</v>
      </c>
      <c r="C82" s="6" t="s">
        <v>774</v>
      </c>
      <c r="D82" s="6" t="s">
        <v>773</v>
      </c>
      <c r="E82" s="7">
        <v>278</v>
      </c>
      <c r="F82" s="8">
        <f t="shared" si="10"/>
        <v>262.2641509433962</v>
      </c>
      <c r="G82" s="8">
        <f t="shared" si="11"/>
        <v>255.045871559633</v>
      </c>
      <c r="H82" s="8">
        <f t="shared" si="14"/>
        <v>246.01769911504428</v>
      </c>
      <c r="I82" s="8">
        <f t="shared" si="12"/>
        <v>241.73913043478262</v>
      </c>
      <c r="J82" s="46">
        <f t="shared" si="13"/>
        <v>235.59322033898306</v>
      </c>
    </row>
    <row r="83" spans="1:10" ht="24">
      <c r="A83" s="5">
        <v>1190</v>
      </c>
      <c r="B83" s="6" t="s">
        <v>772</v>
      </c>
      <c r="C83" s="6" t="s">
        <v>771</v>
      </c>
      <c r="D83" s="6" t="s">
        <v>723</v>
      </c>
      <c r="E83" s="7">
        <v>210</v>
      </c>
      <c r="F83" s="8">
        <f t="shared" si="10"/>
        <v>198.1132075471698</v>
      </c>
      <c r="G83" s="8">
        <f t="shared" si="11"/>
        <v>192.6605504587156</v>
      </c>
      <c r="H83" s="8">
        <f t="shared" si="14"/>
        <v>185.8407079646018</v>
      </c>
      <c r="I83" s="8">
        <f t="shared" si="12"/>
        <v>182.60869565217394</v>
      </c>
      <c r="J83" s="46">
        <f t="shared" si="13"/>
        <v>177.96610169491527</v>
      </c>
    </row>
    <row r="84" spans="1:10" ht="24">
      <c r="A84" s="5">
        <v>1200</v>
      </c>
      <c r="B84" s="6" t="s">
        <v>770</v>
      </c>
      <c r="C84" s="6" t="s">
        <v>761</v>
      </c>
      <c r="D84" s="6" t="s">
        <v>462</v>
      </c>
      <c r="E84" s="7">
        <v>235</v>
      </c>
      <c r="F84" s="8">
        <f t="shared" si="10"/>
        <v>221.69811320754715</v>
      </c>
      <c r="G84" s="8">
        <f t="shared" si="11"/>
        <v>215.59633027522935</v>
      </c>
      <c r="H84" s="8">
        <f t="shared" si="14"/>
        <v>207.96460176991152</v>
      </c>
      <c r="I84" s="8">
        <f t="shared" si="12"/>
        <v>204.34782608695653</v>
      </c>
      <c r="J84" s="46">
        <f t="shared" si="13"/>
        <v>199.15254237288136</v>
      </c>
    </row>
    <row r="85" spans="1:10" ht="24">
      <c r="A85" s="5">
        <v>1205</v>
      </c>
      <c r="B85" s="6" t="s">
        <v>769</v>
      </c>
      <c r="C85" s="6" t="s">
        <v>768</v>
      </c>
      <c r="D85" s="6" t="s">
        <v>462</v>
      </c>
      <c r="E85" s="7">
        <v>220</v>
      </c>
      <c r="F85" s="8">
        <f t="shared" si="10"/>
        <v>207.54716981132074</v>
      </c>
      <c r="G85" s="8">
        <f t="shared" si="11"/>
        <v>201.8348623853211</v>
      </c>
      <c r="H85" s="8">
        <f t="shared" si="14"/>
        <v>194.69026548672568</v>
      </c>
      <c r="I85" s="8">
        <f t="shared" si="12"/>
        <v>191.30434782608697</v>
      </c>
      <c r="J85" s="46">
        <f t="shared" si="13"/>
        <v>186.4406779661017</v>
      </c>
    </row>
    <row r="86" spans="1:10" ht="24">
      <c r="A86" s="5" t="s">
        <v>767</v>
      </c>
      <c r="B86" s="6" t="s">
        <v>766</v>
      </c>
      <c r="C86" s="6" t="s">
        <v>765</v>
      </c>
      <c r="D86" s="6" t="s">
        <v>425</v>
      </c>
      <c r="E86" s="7">
        <v>230</v>
      </c>
      <c r="F86" s="8">
        <v>230</v>
      </c>
      <c r="G86" s="8">
        <v>230</v>
      </c>
      <c r="H86" s="8">
        <v>230</v>
      </c>
      <c r="I86" s="8">
        <v>230</v>
      </c>
      <c r="J86" s="46">
        <v>230</v>
      </c>
    </row>
    <row r="87" spans="1:10" ht="24">
      <c r="A87" s="5">
        <v>1211</v>
      </c>
      <c r="B87" s="6" t="s">
        <v>764</v>
      </c>
      <c r="C87" s="6" t="s">
        <v>763</v>
      </c>
      <c r="D87" s="6" t="s">
        <v>462</v>
      </c>
      <c r="E87" s="7">
        <v>195</v>
      </c>
      <c r="F87" s="8">
        <f aca="true" t="shared" si="15" ref="F87:F98">E87/1.06</f>
        <v>183.96226415094338</v>
      </c>
      <c r="G87" s="8">
        <f aca="true" t="shared" si="16" ref="G87:G98">E87/1.09</f>
        <v>178.89908256880733</v>
      </c>
      <c r="H87" s="8">
        <f aca="true" t="shared" si="17" ref="H87:H98">E87/1.13</f>
        <v>172.56637168141594</v>
      </c>
      <c r="I87" s="8">
        <f aca="true" t="shared" si="18" ref="I87:I98">E87/1.15</f>
        <v>169.56521739130437</v>
      </c>
      <c r="J87" s="46">
        <f aca="true" t="shared" si="19" ref="J87:J98">E87/1.18</f>
        <v>165.2542372881356</v>
      </c>
    </row>
    <row r="88" spans="1:10" ht="24">
      <c r="A88" s="5" t="s">
        <v>762</v>
      </c>
      <c r="B88" s="6" t="s">
        <v>738</v>
      </c>
      <c r="C88" s="6" t="s">
        <v>761</v>
      </c>
      <c r="D88" s="6" t="s">
        <v>462</v>
      </c>
      <c r="E88" s="7">
        <v>210</v>
      </c>
      <c r="F88" s="8">
        <f t="shared" si="15"/>
        <v>198.1132075471698</v>
      </c>
      <c r="G88" s="8">
        <f t="shared" si="16"/>
        <v>192.6605504587156</v>
      </c>
      <c r="H88" s="8">
        <f t="shared" si="17"/>
        <v>185.8407079646018</v>
      </c>
      <c r="I88" s="8">
        <f t="shared" si="18"/>
        <v>182.60869565217394</v>
      </c>
      <c r="J88" s="46">
        <f t="shared" si="19"/>
        <v>177.96610169491527</v>
      </c>
    </row>
    <row r="89" spans="1:10" ht="24">
      <c r="A89" s="5" t="s">
        <v>760</v>
      </c>
      <c r="B89" s="6" t="s">
        <v>759</v>
      </c>
      <c r="C89" s="6" t="s">
        <v>758</v>
      </c>
      <c r="D89" s="6" t="s">
        <v>479</v>
      </c>
      <c r="E89" s="7">
        <v>190</v>
      </c>
      <c r="F89" s="8">
        <f t="shared" si="15"/>
        <v>179.24528301886792</v>
      </c>
      <c r="G89" s="8">
        <f t="shared" si="16"/>
        <v>174.31192660550457</v>
      </c>
      <c r="H89" s="8">
        <f t="shared" si="17"/>
        <v>168.141592920354</v>
      </c>
      <c r="I89" s="8">
        <f t="shared" si="18"/>
        <v>165.21739130434784</v>
      </c>
      <c r="J89" s="46">
        <f t="shared" si="19"/>
        <v>161.0169491525424</v>
      </c>
    </row>
    <row r="90" spans="1:10" ht="12.75">
      <c r="A90" s="5" t="s">
        <v>757</v>
      </c>
      <c r="B90" s="6" t="s">
        <v>588</v>
      </c>
      <c r="C90" s="6" t="s">
        <v>730</v>
      </c>
      <c r="D90" s="6" t="s">
        <v>479</v>
      </c>
      <c r="E90" s="7">
        <v>80</v>
      </c>
      <c r="F90" s="8">
        <f t="shared" si="15"/>
        <v>75.47169811320754</v>
      </c>
      <c r="G90" s="8">
        <f t="shared" si="16"/>
        <v>73.39449541284404</v>
      </c>
      <c r="H90" s="8">
        <f t="shared" si="17"/>
        <v>70.79646017699116</v>
      </c>
      <c r="I90" s="8">
        <f t="shared" si="18"/>
        <v>69.56521739130436</v>
      </c>
      <c r="J90" s="46">
        <f t="shared" si="19"/>
        <v>67.79661016949153</v>
      </c>
    </row>
    <row r="91" spans="1:10" ht="24">
      <c r="A91" s="5">
        <v>1246</v>
      </c>
      <c r="B91" s="6" t="s">
        <v>756</v>
      </c>
      <c r="C91" s="6" t="s">
        <v>737</v>
      </c>
      <c r="D91" s="6" t="s">
        <v>462</v>
      </c>
      <c r="E91" s="7">
        <v>240</v>
      </c>
      <c r="F91" s="8">
        <f t="shared" si="15"/>
        <v>226.41509433962264</v>
      </c>
      <c r="G91" s="8">
        <f t="shared" si="16"/>
        <v>220.18348623853208</v>
      </c>
      <c r="H91" s="8">
        <f t="shared" si="17"/>
        <v>212.38938053097348</v>
      </c>
      <c r="I91" s="8">
        <f t="shared" si="18"/>
        <v>208.69565217391306</v>
      </c>
      <c r="J91" s="46">
        <f t="shared" si="19"/>
        <v>203.38983050847457</v>
      </c>
    </row>
    <row r="92" spans="1:10" ht="24">
      <c r="A92" s="5" t="s">
        <v>755</v>
      </c>
      <c r="B92" s="6" t="s">
        <v>754</v>
      </c>
      <c r="C92" s="6" t="s">
        <v>753</v>
      </c>
      <c r="D92" s="6" t="s">
        <v>447</v>
      </c>
      <c r="E92" s="7">
        <v>250</v>
      </c>
      <c r="F92" s="8">
        <f t="shared" si="15"/>
        <v>235.84905660377356</v>
      </c>
      <c r="G92" s="8">
        <f t="shared" si="16"/>
        <v>229.3577981651376</v>
      </c>
      <c r="H92" s="8">
        <f t="shared" si="17"/>
        <v>221.23893805309737</v>
      </c>
      <c r="I92" s="8">
        <f t="shared" si="18"/>
        <v>217.3913043478261</v>
      </c>
      <c r="J92" s="46">
        <f t="shared" si="19"/>
        <v>211.86440677966104</v>
      </c>
    </row>
    <row r="93" spans="1:10" ht="24">
      <c r="A93" s="5">
        <v>1256</v>
      </c>
      <c r="B93" s="6" t="s">
        <v>752</v>
      </c>
      <c r="C93" s="6" t="s">
        <v>745</v>
      </c>
      <c r="D93" s="6" t="s">
        <v>751</v>
      </c>
      <c r="E93" s="7">
        <v>220</v>
      </c>
      <c r="F93" s="8">
        <f t="shared" si="15"/>
        <v>207.54716981132074</v>
      </c>
      <c r="G93" s="8">
        <f t="shared" si="16"/>
        <v>201.8348623853211</v>
      </c>
      <c r="H93" s="8">
        <f t="shared" si="17"/>
        <v>194.69026548672568</v>
      </c>
      <c r="I93" s="8">
        <f t="shared" si="18"/>
        <v>191.30434782608697</v>
      </c>
      <c r="J93" s="46">
        <f t="shared" si="19"/>
        <v>186.4406779661017</v>
      </c>
    </row>
    <row r="94" spans="1:10" ht="24">
      <c r="A94" s="5">
        <v>1259</v>
      </c>
      <c r="B94" s="6" t="s">
        <v>750</v>
      </c>
      <c r="C94" s="6" t="s">
        <v>488</v>
      </c>
      <c r="D94" s="6" t="s">
        <v>462</v>
      </c>
      <c r="E94" s="7">
        <v>205</v>
      </c>
      <c r="F94" s="8">
        <f t="shared" si="15"/>
        <v>193.39622641509433</v>
      </c>
      <c r="G94" s="8">
        <f t="shared" si="16"/>
        <v>188.07339449541283</v>
      </c>
      <c r="H94" s="8">
        <f t="shared" si="17"/>
        <v>181.41592920353983</v>
      </c>
      <c r="I94" s="8">
        <f t="shared" si="18"/>
        <v>178.2608695652174</v>
      </c>
      <c r="J94" s="46">
        <f t="shared" si="19"/>
        <v>173.72881355932205</v>
      </c>
    </row>
    <row r="95" spans="1:10" ht="24">
      <c r="A95" s="5" t="s">
        <v>749</v>
      </c>
      <c r="B95" s="6" t="s">
        <v>748</v>
      </c>
      <c r="C95" s="6" t="s">
        <v>747</v>
      </c>
      <c r="D95" s="6" t="s">
        <v>479</v>
      </c>
      <c r="E95" s="7">
        <v>195</v>
      </c>
      <c r="F95" s="8">
        <f t="shared" si="15"/>
        <v>183.96226415094338</v>
      </c>
      <c r="G95" s="8">
        <f t="shared" si="16"/>
        <v>178.89908256880733</v>
      </c>
      <c r="H95" s="8">
        <f t="shared" si="17"/>
        <v>172.56637168141594</v>
      </c>
      <c r="I95" s="8">
        <f t="shared" si="18"/>
        <v>169.56521739130437</v>
      </c>
      <c r="J95" s="46">
        <f t="shared" si="19"/>
        <v>165.2542372881356</v>
      </c>
    </row>
    <row r="96" spans="1:10" ht="24">
      <c r="A96" s="5">
        <v>1264</v>
      </c>
      <c r="B96" s="6" t="s">
        <v>746</v>
      </c>
      <c r="C96" s="6" t="s">
        <v>745</v>
      </c>
      <c r="D96" s="6" t="s">
        <v>462</v>
      </c>
      <c r="E96" s="7">
        <v>265</v>
      </c>
      <c r="F96" s="8">
        <f t="shared" si="15"/>
        <v>250</v>
      </c>
      <c r="G96" s="8">
        <f t="shared" si="16"/>
        <v>243.11926605504584</v>
      </c>
      <c r="H96" s="8">
        <f t="shared" si="17"/>
        <v>234.51327433628322</v>
      </c>
      <c r="I96" s="8">
        <f t="shared" si="18"/>
        <v>230.43478260869566</v>
      </c>
      <c r="J96" s="46">
        <f t="shared" si="19"/>
        <v>224.5762711864407</v>
      </c>
    </row>
    <row r="97" spans="1:10" ht="24">
      <c r="A97" s="5" t="s">
        <v>744</v>
      </c>
      <c r="B97" s="6" t="s">
        <v>743</v>
      </c>
      <c r="C97" s="6" t="s">
        <v>742</v>
      </c>
      <c r="D97" s="6" t="s">
        <v>479</v>
      </c>
      <c r="E97" s="7">
        <v>150</v>
      </c>
      <c r="F97" s="8">
        <f t="shared" si="15"/>
        <v>141.50943396226415</v>
      </c>
      <c r="G97" s="8">
        <f t="shared" si="16"/>
        <v>137.61467889908255</v>
      </c>
      <c r="H97" s="8">
        <f t="shared" si="17"/>
        <v>132.7433628318584</v>
      </c>
      <c r="I97" s="8">
        <f t="shared" si="18"/>
        <v>130.43478260869566</v>
      </c>
      <c r="J97" s="46">
        <f t="shared" si="19"/>
        <v>127.11864406779662</v>
      </c>
    </row>
    <row r="98" spans="1:10" ht="24">
      <c r="A98" s="5" t="s">
        <v>741</v>
      </c>
      <c r="B98" s="6" t="s">
        <v>740</v>
      </c>
      <c r="C98" s="6" t="s">
        <v>737</v>
      </c>
      <c r="D98" s="6" t="s">
        <v>479</v>
      </c>
      <c r="E98" s="7">
        <v>150</v>
      </c>
      <c r="F98" s="8">
        <f t="shared" si="15"/>
        <v>141.50943396226415</v>
      </c>
      <c r="G98" s="8">
        <f t="shared" si="16"/>
        <v>137.61467889908255</v>
      </c>
      <c r="H98" s="8">
        <f t="shared" si="17"/>
        <v>132.7433628318584</v>
      </c>
      <c r="I98" s="8">
        <f t="shared" si="18"/>
        <v>130.43478260869566</v>
      </c>
      <c r="J98" s="46">
        <f t="shared" si="19"/>
        <v>127.11864406779662</v>
      </c>
    </row>
    <row r="99" spans="1:10" ht="24">
      <c r="A99" s="5" t="s">
        <v>739</v>
      </c>
      <c r="B99" s="6" t="s">
        <v>738</v>
      </c>
      <c r="C99" s="6" t="s">
        <v>737</v>
      </c>
      <c r="D99" s="6" t="s">
        <v>447</v>
      </c>
      <c r="E99" s="7">
        <v>100</v>
      </c>
      <c r="F99" s="8">
        <v>100</v>
      </c>
      <c r="G99" s="8">
        <v>100</v>
      </c>
      <c r="H99" s="8">
        <v>100</v>
      </c>
      <c r="I99" s="8">
        <v>100</v>
      </c>
      <c r="J99" s="46">
        <v>100</v>
      </c>
    </row>
    <row r="100" spans="1:10" ht="24">
      <c r="A100" s="5" t="s">
        <v>736</v>
      </c>
      <c r="B100" s="6" t="s">
        <v>588</v>
      </c>
      <c r="C100" s="6" t="s">
        <v>735</v>
      </c>
      <c r="D100" s="6" t="s">
        <v>447</v>
      </c>
      <c r="E100" s="7">
        <v>190</v>
      </c>
      <c r="F100" s="8">
        <f>E100/1.06</f>
        <v>179.24528301886792</v>
      </c>
      <c r="G100" s="8">
        <f>E100/1.09</f>
        <v>174.31192660550457</v>
      </c>
      <c r="H100" s="8">
        <f>E100/1.13</f>
        <v>168.141592920354</v>
      </c>
      <c r="I100" s="8">
        <f>E100/1.15</f>
        <v>165.21739130434784</v>
      </c>
      <c r="J100" s="46">
        <f>E100/1.18</f>
        <v>161.0169491525424</v>
      </c>
    </row>
    <row r="101" spans="1:10" ht="14.25">
      <c r="A101" s="59"/>
      <c r="B101" s="59"/>
      <c r="C101" s="59"/>
      <c r="D101" s="59" t="s">
        <v>734</v>
      </c>
      <c r="E101" s="59"/>
      <c r="F101" s="59"/>
      <c r="G101" s="59"/>
      <c r="H101" s="59"/>
      <c r="I101" s="59"/>
      <c r="J101" s="58"/>
    </row>
    <row r="102" spans="1:10" ht="12.75">
      <c r="A102" s="5">
        <v>100</v>
      </c>
      <c r="B102" s="6" t="s">
        <v>483</v>
      </c>
      <c r="C102" s="6" t="s">
        <v>733</v>
      </c>
      <c r="D102" s="6" t="s">
        <v>479</v>
      </c>
      <c r="E102" s="7">
        <v>143</v>
      </c>
      <c r="F102" s="8">
        <f>E102/1.06</f>
        <v>134.9056603773585</v>
      </c>
      <c r="G102" s="8">
        <f>E102/1.09</f>
        <v>131.1926605504587</v>
      </c>
      <c r="H102" s="8">
        <f>E102/1.13</f>
        <v>126.54867256637169</v>
      </c>
      <c r="I102" s="8">
        <f>E102/1.15</f>
        <v>124.34782608695653</v>
      </c>
      <c r="J102" s="46">
        <f>E102/1.18</f>
        <v>121.1864406779661</v>
      </c>
    </row>
    <row r="103" spans="1:10" ht="12.75">
      <c r="A103" s="5">
        <v>102</v>
      </c>
      <c r="B103" s="6" t="s">
        <v>483</v>
      </c>
      <c r="C103" s="6" t="s">
        <v>662</v>
      </c>
      <c r="D103" s="6" t="s">
        <v>479</v>
      </c>
      <c r="E103" s="7">
        <v>55</v>
      </c>
      <c r="F103" s="8">
        <v>55</v>
      </c>
      <c r="G103" s="8">
        <v>55</v>
      </c>
      <c r="H103" s="8">
        <v>55</v>
      </c>
      <c r="I103" s="8">
        <v>55</v>
      </c>
      <c r="J103" s="46">
        <v>55</v>
      </c>
    </row>
    <row r="104" spans="1:10" ht="24">
      <c r="A104" s="5">
        <v>110</v>
      </c>
      <c r="B104" s="6" t="s">
        <v>709</v>
      </c>
      <c r="C104" s="6" t="s">
        <v>488</v>
      </c>
      <c r="D104" s="6" t="s">
        <v>462</v>
      </c>
      <c r="E104" s="7">
        <v>110</v>
      </c>
      <c r="F104" s="8">
        <f>E104/1.06</f>
        <v>103.77358490566037</v>
      </c>
      <c r="G104" s="8">
        <f>E104/1.09</f>
        <v>100.91743119266054</v>
      </c>
      <c r="H104" s="8">
        <f>E104/1.13</f>
        <v>97.34513274336284</v>
      </c>
      <c r="I104" s="8">
        <f>E104/1.15</f>
        <v>95.65217391304348</v>
      </c>
      <c r="J104" s="46">
        <f>E104/1.18</f>
        <v>93.22033898305085</v>
      </c>
    </row>
    <row r="105" spans="1:10" ht="24">
      <c r="A105" s="5">
        <v>113</v>
      </c>
      <c r="B105" s="6" t="s">
        <v>732</v>
      </c>
      <c r="C105" s="6" t="s">
        <v>731</v>
      </c>
      <c r="D105" s="6" t="s">
        <v>462</v>
      </c>
      <c r="E105" s="7">
        <v>162</v>
      </c>
      <c r="F105" s="8">
        <f>E105/1.06</f>
        <v>152.83018867924528</v>
      </c>
      <c r="G105" s="8">
        <f>E105/1.09</f>
        <v>148.62385321100916</v>
      </c>
      <c r="H105" s="8">
        <f>E105/1.13</f>
        <v>143.3628318584071</v>
      </c>
      <c r="I105" s="8">
        <f>E105/1.15</f>
        <v>140.8695652173913</v>
      </c>
      <c r="J105" s="46">
        <f>E105/1.18</f>
        <v>137.28813559322035</v>
      </c>
    </row>
    <row r="106" spans="1:10" ht="12.75">
      <c r="A106" s="5">
        <v>118</v>
      </c>
      <c r="B106" s="6" t="s">
        <v>538</v>
      </c>
      <c r="C106" s="6" t="s">
        <v>730</v>
      </c>
      <c r="D106" s="6" t="s">
        <v>479</v>
      </c>
      <c r="E106" s="7">
        <v>65</v>
      </c>
      <c r="F106" s="8"/>
      <c r="G106" s="8"/>
      <c r="H106" s="8"/>
      <c r="I106" s="8"/>
      <c r="J106" s="46"/>
    </row>
    <row r="107" spans="1:10" ht="12.75">
      <c r="A107" s="5">
        <v>119</v>
      </c>
      <c r="B107" s="6" t="s">
        <v>729</v>
      </c>
      <c r="C107" s="6" t="s">
        <v>728</v>
      </c>
      <c r="D107" s="6" t="s">
        <v>479</v>
      </c>
      <c r="E107" s="7">
        <v>55</v>
      </c>
      <c r="F107" s="8"/>
      <c r="G107" s="8"/>
      <c r="H107" s="8"/>
      <c r="I107" s="8"/>
      <c r="J107" s="46"/>
    </row>
    <row r="108" spans="1:10" ht="24">
      <c r="A108" s="5">
        <v>174</v>
      </c>
      <c r="B108" s="6" t="s">
        <v>17</v>
      </c>
      <c r="C108" s="6" t="s">
        <v>727</v>
      </c>
      <c r="D108" s="6" t="s">
        <v>479</v>
      </c>
      <c r="E108" s="7">
        <v>85</v>
      </c>
      <c r="F108" s="8">
        <f aca="true" t="shared" si="20" ref="F108:F127">E108/1.06</f>
        <v>80.18867924528301</v>
      </c>
      <c r="G108" s="8">
        <f aca="true" t="shared" si="21" ref="G108:G127">E108/1.09</f>
        <v>77.98165137614679</v>
      </c>
      <c r="H108" s="8">
        <f aca="true" t="shared" si="22" ref="H108:H127">E108/1.13</f>
        <v>75.2212389380531</v>
      </c>
      <c r="I108" s="8">
        <f aca="true" t="shared" si="23" ref="I108:I127">E108/1.15</f>
        <v>73.91304347826087</v>
      </c>
      <c r="J108" s="46">
        <f aca="true" t="shared" si="24" ref="J108:J127">E108/1.18</f>
        <v>72.03389830508475</v>
      </c>
    </row>
    <row r="109" spans="1:10" ht="24">
      <c r="A109" s="5">
        <v>175</v>
      </c>
      <c r="B109" s="6" t="s">
        <v>465</v>
      </c>
      <c r="C109" s="6" t="s">
        <v>727</v>
      </c>
      <c r="D109" s="6" t="s">
        <v>479</v>
      </c>
      <c r="E109" s="7">
        <v>85</v>
      </c>
      <c r="F109" s="8">
        <f t="shared" si="20"/>
        <v>80.18867924528301</v>
      </c>
      <c r="G109" s="8">
        <f t="shared" si="21"/>
        <v>77.98165137614679</v>
      </c>
      <c r="H109" s="8">
        <f t="shared" si="22"/>
        <v>75.2212389380531</v>
      </c>
      <c r="I109" s="8">
        <f t="shared" si="23"/>
        <v>73.91304347826087</v>
      </c>
      <c r="J109" s="46">
        <f t="shared" si="24"/>
        <v>72.03389830508475</v>
      </c>
    </row>
    <row r="110" spans="1:10" ht="12.75">
      <c r="A110" s="5">
        <v>178</v>
      </c>
      <c r="B110" s="6" t="s">
        <v>709</v>
      </c>
      <c r="C110" s="6" t="s">
        <v>488</v>
      </c>
      <c r="D110" s="6" t="s">
        <v>479</v>
      </c>
      <c r="E110" s="7">
        <v>85</v>
      </c>
      <c r="F110" s="8">
        <f t="shared" si="20"/>
        <v>80.18867924528301</v>
      </c>
      <c r="G110" s="8">
        <f t="shared" si="21"/>
        <v>77.98165137614679</v>
      </c>
      <c r="H110" s="8">
        <f t="shared" si="22"/>
        <v>75.2212389380531</v>
      </c>
      <c r="I110" s="8">
        <f t="shared" si="23"/>
        <v>73.91304347826087</v>
      </c>
      <c r="J110" s="46">
        <f t="shared" si="24"/>
        <v>72.03389830508475</v>
      </c>
    </row>
    <row r="111" spans="1:10" ht="12.75">
      <c r="A111" s="5">
        <v>186</v>
      </c>
      <c r="B111" s="6" t="s">
        <v>709</v>
      </c>
      <c r="C111" s="6" t="s">
        <v>677</v>
      </c>
      <c r="D111" s="6" t="s">
        <v>479</v>
      </c>
      <c r="E111" s="7">
        <v>120</v>
      </c>
      <c r="F111" s="8">
        <f t="shared" si="20"/>
        <v>113.20754716981132</v>
      </c>
      <c r="G111" s="8">
        <f t="shared" si="21"/>
        <v>110.09174311926604</v>
      </c>
      <c r="H111" s="8">
        <f t="shared" si="22"/>
        <v>106.19469026548674</v>
      </c>
      <c r="I111" s="8">
        <f t="shared" si="23"/>
        <v>104.34782608695653</v>
      </c>
      <c r="J111" s="46">
        <f t="shared" si="24"/>
        <v>101.69491525423729</v>
      </c>
    </row>
    <row r="112" spans="1:10" ht="12.75">
      <c r="A112" s="5">
        <v>198</v>
      </c>
      <c r="B112" s="6" t="s">
        <v>465</v>
      </c>
      <c r="C112" s="6" t="s">
        <v>488</v>
      </c>
      <c r="D112" s="6" t="s">
        <v>479</v>
      </c>
      <c r="E112" s="7">
        <v>85</v>
      </c>
      <c r="F112" s="8">
        <f t="shared" si="20"/>
        <v>80.18867924528301</v>
      </c>
      <c r="G112" s="8">
        <f t="shared" si="21"/>
        <v>77.98165137614679</v>
      </c>
      <c r="H112" s="8">
        <f t="shared" si="22"/>
        <v>75.2212389380531</v>
      </c>
      <c r="I112" s="8">
        <f t="shared" si="23"/>
        <v>73.91304347826087</v>
      </c>
      <c r="J112" s="46">
        <f t="shared" si="24"/>
        <v>72.03389830508475</v>
      </c>
    </row>
    <row r="113" spans="1:10" ht="12.75">
      <c r="A113" s="5" t="s">
        <v>726</v>
      </c>
      <c r="B113" s="6" t="s">
        <v>465</v>
      </c>
      <c r="C113" s="6" t="s">
        <v>677</v>
      </c>
      <c r="D113" s="6" t="s">
        <v>447</v>
      </c>
      <c r="E113" s="7">
        <v>100</v>
      </c>
      <c r="F113" s="8">
        <f t="shared" si="20"/>
        <v>94.33962264150944</v>
      </c>
      <c r="G113" s="8">
        <f t="shared" si="21"/>
        <v>91.74311926605503</v>
      </c>
      <c r="H113" s="8">
        <f t="shared" si="22"/>
        <v>88.49557522123895</v>
      </c>
      <c r="I113" s="8">
        <f t="shared" si="23"/>
        <v>86.95652173913044</v>
      </c>
      <c r="J113" s="46">
        <f t="shared" si="24"/>
        <v>84.74576271186442</v>
      </c>
    </row>
    <row r="114" spans="1:10" ht="12.75">
      <c r="A114" s="5" t="s">
        <v>725</v>
      </c>
      <c r="B114" s="6" t="s">
        <v>465</v>
      </c>
      <c r="C114" s="6" t="s">
        <v>677</v>
      </c>
      <c r="D114" s="6" t="s">
        <v>447</v>
      </c>
      <c r="E114" s="7">
        <v>100</v>
      </c>
      <c r="F114" s="8">
        <f t="shared" si="20"/>
        <v>94.33962264150944</v>
      </c>
      <c r="G114" s="8">
        <f t="shared" si="21"/>
        <v>91.74311926605503</v>
      </c>
      <c r="H114" s="8">
        <f t="shared" si="22"/>
        <v>88.49557522123895</v>
      </c>
      <c r="I114" s="8">
        <f t="shared" si="23"/>
        <v>86.95652173913044</v>
      </c>
      <c r="J114" s="46">
        <f t="shared" si="24"/>
        <v>84.74576271186442</v>
      </c>
    </row>
    <row r="115" spans="1:10" ht="12.75">
      <c r="A115" s="5">
        <v>268</v>
      </c>
      <c r="B115" s="6" t="s">
        <v>465</v>
      </c>
      <c r="C115" s="6" t="s">
        <v>488</v>
      </c>
      <c r="D115" s="6" t="s">
        <v>479</v>
      </c>
      <c r="E115" s="7">
        <v>80</v>
      </c>
      <c r="F115" s="8">
        <f t="shared" si="20"/>
        <v>75.47169811320754</v>
      </c>
      <c r="G115" s="8">
        <f t="shared" si="21"/>
        <v>73.39449541284404</v>
      </c>
      <c r="H115" s="8">
        <f t="shared" si="22"/>
        <v>70.79646017699116</v>
      </c>
      <c r="I115" s="8">
        <f t="shared" si="23"/>
        <v>69.56521739130436</v>
      </c>
      <c r="J115" s="46">
        <f t="shared" si="24"/>
        <v>67.79661016949153</v>
      </c>
    </row>
    <row r="116" spans="1:10" ht="12.75" customHeight="1">
      <c r="A116" s="5">
        <v>316</v>
      </c>
      <c r="B116" s="6" t="s">
        <v>709</v>
      </c>
      <c r="C116" s="6" t="s">
        <v>488</v>
      </c>
      <c r="D116" s="6" t="s">
        <v>447</v>
      </c>
      <c r="E116" s="7">
        <v>110</v>
      </c>
      <c r="F116" s="8">
        <f t="shared" si="20"/>
        <v>103.77358490566037</v>
      </c>
      <c r="G116" s="8">
        <f t="shared" si="21"/>
        <v>100.91743119266054</v>
      </c>
      <c r="H116" s="8">
        <f t="shared" si="22"/>
        <v>97.34513274336284</v>
      </c>
      <c r="I116" s="8">
        <f t="shared" si="23"/>
        <v>95.65217391304348</v>
      </c>
      <c r="J116" s="46">
        <f t="shared" si="24"/>
        <v>93.22033898305085</v>
      </c>
    </row>
    <row r="117" spans="1:10" ht="24">
      <c r="A117" s="5">
        <v>319</v>
      </c>
      <c r="B117" s="6" t="s">
        <v>255</v>
      </c>
      <c r="C117" s="6" t="s">
        <v>488</v>
      </c>
      <c r="D117" s="6" t="s">
        <v>724</v>
      </c>
      <c r="E117" s="7">
        <v>75</v>
      </c>
      <c r="F117" s="8">
        <f t="shared" si="20"/>
        <v>70.75471698113208</v>
      </c>
      <c r="G117" s="8">
        <f t="shared" si="21"/>
        <v>68.80733944954127</v>
      </c>
      <c r="H117" s="8">
        <f t="shared" si="22"/>
        <v>66.3716814159292</v>
      </c>
      <c r="I117" s="8">
        <f t="shared" si="23"/>
        <v>65.21739130434783</v>
      </c>
      <c r="J117" s="46">
        <f t="shared" si="24"/>
        <v>63.55932203389831</v>
      </c>
    </row>
    <row r="118" spans="1:10" ht="12.75">
      <c r="A118" s="5">
        <v>320</v>
      </c>
      <c r="B118" s="6">
        <v>104</v>
      </c>
      <c r="C118" s="6" t="s">
        <v>488</v>
      </c>
      <c r="D118" s="6" t="s">
        <v>723</v>
      </c>
      <c r="E118" s="7">
        <v>75</v>
      </c>
      <c r="F118" s="8">
        <f t="shared" si="20"/>
        <v>70.75471698113208</v>
      </c>
      <c r="G118" s="8">
        <f t="shared" si="21"/>
        <v>68.80733944954127</v>
      </c>
      <c r="H118" s="8">
        <f t="shared" si="22"/>
        <v>66.3716814159292</v>
      </c>
      <c r="I118" s="8">
        <f t="shared" si="23"/>
        <v>65.21739130434783</v>
      </c>
      <c r="J118" s="46">
        <f t="shared" si="24"/>
        <v>63.55932203389831</v>
      </c>
    </row>
    <row r="119" spans="1:10" ht="12.75">
      <c r="A119" s="5">
        <v>329</v>
      </c>
      <c r="B119" s="6" t="s">
        <v>709</v>
      </c>
      <c r="C119" s="6" t="s">
        <v>488</v>
      </c>
      <c r="D119" s="6" t="s">
        <v>666</v>
      </c>
      <c r="E119" s="7">
        <v>100</v>
      </c>
      <c r="F119" s="8">
        <f t="shared" si="20"/>
        <v>94.33962264150944</v>
      </c>
      <c r="G119" s="8">
        <f t="shared" si="21"/>
        <v>91.74311926605503</v>
      </c>
      <c r="H119" s="8">
        <f t="shared" si="22"/>
        <v>88.49557522123895</v>
      </c>
      <c r="I119" s="8">
        <f t="shared" si="23"/>
        <v>86.95652173913044</v>
      </c>
      <c r="J119" s="46">
        <f t="shared" si="24"/>
        <v>84.74576271186442</v>
      </c>
    </row>
    <row r="120" spans="1:10" ht="12.75">
      <c r="A120" s="5">
        <v>365</v>
      </c>
      <c r="B120" s="6" t="s">
        <v>138</v>
      </c>
      <c r="C120" s="6" t="s">
        <v>488</v>
      </c>
      <c r="D120" s="6" t="s">
        <v>722</v>
      </c>
      <c r="E120" s="7">
        <v>95</v>
      </c>
      <c r="F120" s="8">
        <f t="shared" si="20"/>
        <v>89.62264150943396</v>
      </c>
      <c r="G120" s="8">
        <f t="shared" si="21"/>
        <v>87.15596330275228</v>
      </c>
      <c r="H120" s="8">
        <f t="shared" si="22"/>
        <v>84.070796460177</v>
      </c>
      <c r="I120" s="8">
        <f t="shared" si="23"/>
        <v>82.60869565217392</v>
      </c>
      <c r="J120" s="46">
        <f t="shared" si="24"/>
        <v>80.5084745762712</v>
      </c>
    </row>
    <row r="121" spans="1:10" ht="12.75">
      <c r="A121" s="5">
        <v>367</v>
      </c>
      <c r="B121" s="6" t="s">
        <v>138</v>
      </c>
      <c r="C121" s="6" t="s">
        <v>488</v>
      </c>
      <c r="D121" s="6" t="s">
        <v>683</v>
      </c>
      <c r="E121" s="7">
        <v>101</v>
      </c>
      <c r="F121" s="8">
        <f t="shared" si="20"/>
        <v>95.28301886792453</v>
      </c>
      <c r="G121" s="8">
        <f t="shared" si="21"/>
        <v>92.66055045871559</v>
      </c>
      <c r="H121" s="8">
        <f t="shared" si="22"/>
        <v>89.38053097345134</v>
      </c>
      <c r="I121" s="8">
        <f t="shared" si="23"/>
        <v>87.82608695652175</v>
      </c>
      <c r="J121" s="46">
        <f t="shared" si="24"/>
        <v>85.59322033898306</v>
      </c>
    </row>
    <row r="122" spans="1:10" ht="12.75">
      <c r="A122" s="5">
        <v>378</v>
      </c>
      <c r="B122" s="6" t="s">
        <v>255</v>
      </c>
      <c r="C122" s="6" t="s">
        <v>488</v>
      </c>
      <c r="D122" s="6" t="s">
        <v>161</v>
      </c>
      <c r="E122" s="7">
        <v>98</v>
      </c>
      <c r="F122" s="8">
        <f t="shared" si="20"/>
        <v>92.45283018867924</v>
      </c>
      <c r="G122" s="8">
        <f t="shared" si="21"/>
        <v>89.90825688073394</v>
      </c>
      <c r="H122" s="8">
        <f t="shared" si="22"/>
        <v>86.72566371681417</v>
      </c>
      <c r="I122" s="8">
        <f t="shared" si="23"/>
        <v>85.21739130434783</v>
      </c>
      <c r="J122" s="46">
        <f t="shared" si="24"/>
        <v>83.05084745762713</v>
      </c>
    </row>
    <row r="123" spans="1:10" ht="12.75">
      <c r="A123" s="5">
        <v>380</v>
      </c>
      <c r="B123" s="6" t="s">
        <v>255</v>
      </c>
      <c r="C123" s="6" t="s">
        <v>488</v>
      </c>
      <c r="D123" s="6" t="s">
        <v>696</v>
      </c>
      <c r="E123" s="7">
        <v>115</v>
      </c>
      <c r="F123" s="8">
        <f t="shared" si="20"/>
        <v>108.49056603773585</v>
      </c>
      <c r="G123" s="8">
        <f t="shared" si="21"/>
        <v>105.50458715596329</v>
      </c>
      <c r="H123" s="8">
        <f t="shared" si="22"/>
        <v>101.76991150442478</v>
      </c>
      <c r="I123" s="8">
        <f t="shared" si="23"/>
        <v>100.00000000000001</v>
      </c>
      <c r="J123" s="46">
        <f t="shared" si="24"/>
        <v>97.45762711864407</v>
      </c>
    </row>
    <row r="124" spans="1:10" ht="12.75">
      <c r="A124" s="5">
        <v>384</v>
      </c>
      <c r="B124" s="6" t="s">
        <v>721</v>
      </c>
      <c r="C124" s="6" t="s">
        <v>592</v>
      </c>
      <c r="D124" s="6" t="s">
        <v>447</v>
      </c>
      <c r="E124" s="7">
        <v>81</v>
      </c>
      <c r="F124" s="8">
        <f t="shared" si="20"/>
        <v>76.41509433962264</v>
      </c>
      <c r="G124" s="8">
        <f t="shared" si="21"/>
        <v>74.31192660550458</v>
      </c>
      <c r="H124" s="8">
        <f t="shared" si="22"/>
        <v>71.68141592920355</v>
      </c>
      <c r="I124" s="8">
        <f t="shared" si="23"/>
        <v>70.43478260869566</v>
      </c>
      <c r="J124" s="46">
        <f t="shared" si="24"/>
        <v>68.64406779661017</v>
      </c>
    </row>
    <row r="125" spans="1:10" ht="12.75">
      <c r="A125" s="5">
        <v>388</v>
      </c>
      <c r="B125" s="6" t="s">
        <v>720</v>
      </c>
      <c r="C125" s="6" t="s">
        <v>668</v>
      </c>
      <c r="D125" s="6" t="s">
        <v>479</v>
      </c>
      <c r="E125" s="7">
        <v>180</v>
      </c>
      <c r="F125" s="8">
        <f t="shared" si="20"/>
        <v>169.81132075471697</v>
      </c>
      <c r="G125" s="8">
        <f t="shared" si="21"/>
        <v>165.13761467889907</v>
      </c>
      <c r="H125" s="8">
        <f t="shared" si="22"/>
        <v>159.2920353982301</v>
      </c>
      <c r="I125" s="8">
        <f t="shared" si="23"/>
        <v>156.52173913043478</v>
      </c>
      <c r="J125" s="46">
        <f t="shared" si="24"/>
        <v>152.54237288135593</v>
      </c>
    </row>
    <row r="126" spans="1:10" ht="12.75">
      <c r="A126" s="5">
        <v>389</v>
      </c>
      <c r="B126" s="6" t="s">
        <v>719</v>
      </c>
      <c r="C126" s="6" t="s">
        <v>488</v>
      </c>
      <c r="D126" s="6" t="s">
        <v>479</v>
      </c>
      <c r="E126" s="7">
        <v>120</v>
      </c>
      <c r="F126" s="8">
        <f t="shared" si="20"/>
        <v>113.20754716981132</v>
      </c>
      <c r="G126" s="8">
        <f t="shared" si="21"/>
        <v>110.09174311926604</v>
      </c>
      <c r="H126" s="8">
        <f t="shared" si="22"/>
        <v>106.19469026548674</v>
      </c>
      <c r="I126" s="8">
        <f t="shared" si="23"/>
        <v>104.34782608695653</v>
      </c>
      <c r="J126" s="46">
        <f t="shared" si="24"/>
        <v>101.69491525423729</v>
      </c>
    </row>
    <row r="127" spans="1:10" ht="12.75">
      <c r="A127" s="5">
        <v>432</v>
      </c>
      <c r="B127" s="6" t="s">
        <v>465</v>
      </c>
      <c r="C127" s="6" t="s">
        <v>718</v>
      </c>
      <c r="D127" s="6" t="s">
        <v>683</v>
      </c>
      <c r="E127" s="7">
        <v>96</v>
      </c>
      <c r="F127" s="8">
        <f t="shared" si="20"/>
        <v>90.56603773584905</v>
      </c>
      <c r="G127" s="8">
        <f t="shared" si="21"/>
        <v>88.07339449541284</v>
      </c>
      <c r="H127" s="8">
        <f t="shared" si="22"/>
        <v>84.95575221238938</v>
      </c>
      <c r="I127" s="8">
        <f t="shared" si="23"/>
        <v>83.47826086956522</v>
      </c>
      <c r="J127" s="46">
        <f t="shared" si="24"/>
        <v>81.35593220338984</v>
      </c>
    </row>
    <row r="128" spans="1:10" ht="12.75">
      <c r="A128" s="5">
        <v>445</v>
      </c>
      <c r="B128" s="6" t="s">
        <v>465</v>
      </c>
      <c r="C128" s="6" t="s">
        <v>488</v>
      </c>
      <c r="D128" s="6" t="s">
        <v>683</v>
      </c>
      <c r="E128" s="7">
        <v>83</v>
      </c>
      <c r="F128" s="8">
        <v>83</v>
      </c>
      <c r="G128" s="8">
        <v>83</v>
      </c>
      <c r="H128" s="8">
        <v>83</v>
      </c>
      <c r="I128" s="8">
        <v>83</v>
      </c>
      <c r="J128" s="46">
        <v>83</v>
      </c>
    </row>
    <row r="129" spans="1:10" ht="12.75">
      <c r="A129" s="5">
        <v>446</v>
      </c>
      <c r="B129" s="6" t="s">
        <v>255</v>
      </c>
      <c r="C129" s="6" t="s">
        <v>488</v>
      </c>
      <c r="D129" s="6" t="s">
        <v>683</v>
      </c>
      <c r="E129" s="7">
        <v>75</v>
      </c>
      <c r="F129" s="8">
        <v>75</v>
      </c>
      <c r="G129" s="8">
        <v>75</v>
      </c>
      <c r="H129" s="8">
        <v>75</v>
      </c>
      <c r="I129" s="8">
        <v>75</v>
      </c>
      <c r="J129" s="46">
        <v>75</v>
      </c>
    </row>
    <row r="130" spans="1:10" ht="12.75">
      <c r="A130" s="5">
        <v>447</v>
      </c>
      <c r="B130" s="6" t="s">
        <v>709</v>
      </c>
      <c r="C130" s="6" t="s">
        <v>488</v>
      </c>
      <c r="D130" s="6" t="s">
        <v>683</v>
      </c>
      <c r="E130" s="7">
        <v>100</v>
      </c>
      <c r="F130" s="8">
        <f>E130/1.06</f>
        <v>94.33962264150944</v>
      </c>
      <c r="G130" s="8">
        <f>E130/1.09</f>
        <v>91.74311926605503</v>
      </c>
      <c r="H130" s="8">
        <f>E130/1.13</f>
        <v>88.49557522123895</v>
      </c>
      <c r="I130" s="8">
        <f>E130/1.15</f>
        <v>86.95652173913044</v>
      </c>
      <c r="J130" s="46">
        <f>E130/1.18</f>
        <v>84.74576271186442</v>
      </c>
    </row>
    <row r="131" spans="1:10" ht="12.75">
      <c r="A131" s="5">
        <v>478</v>
      </c>
      <c r="B131" s="6" t="s">
        <v>463</v>
      </c>
      <c r="C131" s="6" t="s">
        <v>488</v>
      </c>
      <c r="D131" s="6" t="s">
        <v>717</v>
      </c>
      <c r="E131" s="7">
        <v>75</v>
      </c>
      <c r="F131" s="8">
        <v>71</v>
      </c>
      <c r="G131" s="8">
        <v>71</v>
      </c>
      <c r="H131" s="8">
        <v>71</v>
      </c>
      <c r="I131" s="8">
        <v>71</v>
      </c>
      <c r="J131" s="46">
        <v>71</v>
      </c>
    </row>
    <row r="132" spans="1:10" ht="12.75">
      <c r="A132" s="5">
        <v>451</v>
      </c>
      <c r="B132" s="6" t="s">
        <v>255</v>
      </c>
      <c r="C132" s="6" t="s">
        <v>716</v>
      </c>
      <c r="D132" s="6" t="s">
        <v>13</v>
      </c>
      <c r="E132" s="7">
        <v>80</v>
      </c>
      <c r="F132" s="8">
        <v>80</v>
      </c>
      <c r="G132" s="8">
        <v>80</v>
      </c>
      <c r="H132" s="8">
        <v>80</v>
      </c>
      <c r="I132" s="8">
        <v>80</v>
      </c>
      <c r="J132" s="46">
        <v>80</v>
      </c>
    </row>
    <row r="133" spans="1:10" ht="12.75">
      <c r="A133" s="5">
        <v>456</v>
      </c>
      <c r="B133" s="6" t="s">
        <v>715</v>
      </c>
      <c r="C133" s="6" t="s">
        <v>488</v>
      </c>
      <c r="D133" s="6" t="s">
        <v>13</v>
      </c>
      <c r="E133" s="7">
        <v>95</v>
      </c>
      <c r="F133" s="8">
        <v>95</v>
      </c>
      <c r="G133" s="8">
        <v>95</v>
      </c>
      <c r="H133" s="8">
        <v>95</v>
      </c>
      <c r="I133" s="8">
        <v>95</v>
      </c>
      <c r="J133" s="46">
        <v>95</v>
      </c>
    </row>
    <row r="134" spans="1:10" ht="12.75">
      <c r="A134" s="5">
        <v>496</v>
      </c>
      <c r="B134" s="6" t="s">
        <v>714</v>
      </c>
      <c r="C134" s="6" t="s">
        <v>713</v>
      </c>
      <c r="D134" s="6" t="s">
        <v>712</v>
      </c>
      <c r="E134" s="7">
        <v>120</v>
      </c>
      <c r="F134" s="8">
        <v>120</v>
      </c>
      <c r="G134" s="8">
        <v>120</v>
      </c>
      <c r="H134" s="8">
        <v>120</v>
      </c>
      <c r="I134" s="8">
        <v>120</v>
      </c>
      <c r="J134" s="46">
        <v>120</v>
      </c>
    </row>
    <row r="135" spans="1:10" ht="12.75">
      <c r="A135" s="5">
        <v>504</v>
      </c>
      <c r="B135" s="6" t="s">
        <v>255</v>
      </c>
      <c r="C135" s="6" t="s">
        <v>711</v>
      </c>
      <c r="D135" s="6" t="s">
        <v>710</v>
      </c>
      <c r="E135" s="7">
        <v>150</v>
      </c>
      <c r="F135" s="8">
        <v>150</v>
      </c>
      <c r="G135" s="8">
        <v>150</v>
      </c>
      <c r="H135" s="8">
        <v>150</v>
      </c>
      <c r="I135" s="8">
        <v>150</v>
      </c>
      <c r="J135" s="46">
        <v>150</v>
      </c>
    </row>
    <row r="136" spans="1:10" ht="12.75">
      <c r="A136" s="5">
        <v>590</v>
      </c>
      <c r="B136" s="6" t="s">
        <v>709</v>
      </c>
      <c r="C136" s="6" t="s">
        <v>488</v>
      </c>
      <c r="D136" s="6" t="s">
        <v>13</v>
      </c>
      <c r="E136" s="7">
        <v>48</v>
      </c>
      <c r="F136" s="8">
        <v>43</v>
      </c>
      <c r="G136" s="8">
        <v>42</v>
      </c>
      <c r="H136" s="8">
        <v>39</v>
      </c>
      <c r="I136" s="8">
        <v>37</v>
      </c>
      <c r="J136" s="46">
        <v>37</v>
      </c>
    </row>
    <row r="137" spans="1:10" ht="12.75">
      <c r="A137" s="5">
        <v>971</v>
      </c>
      <c r="B137" s="6" t="s">
        <v>454</v>
      </c>
      <c r="C137" s="6" t="s">
        <v>708</v>
      </c>
      <c r="D137" s="6" t="s">
        <v>479</v>
      </c>
      <c r="E137" s="7">
        <v>58</v>
      </c>
      <c r="F137" s="8">
        <f aca="true" t="shared" si="25" ref="F137:F146">E137/1.06</f>
        <v>54.71698113207547</v>
      </c>
      <c r="G137" s="8">
        <f aca="true" t="shared" si="26" ref="G137:G146">E137/1.09</f>
        <v>53.211009174311926</v>
      </c>
      <c r="H137" s="8">
        <f aca="true" t="shared" si="27" ref="H137:H146">E137/1.13</f>
        <v>51.32743362831859</v>
      </c>
      <c r="I137" s="8">
        <f aca="true" t="shared" si="28" ref="I137:I146">E137/1.15</f>
        <v>50.434782608695656</v>
      </c>
      <c r="J137" s="46">
        <f aca="true" t="shared" si="29" ref="J137:J146">E137/1.18</f>
        <v>49.152542372881356</v>
      </c>
    </row>
    <row r="138" spans="1:10" ht="12.75">
      <c r="A138" s="5" t="s">
        <v>707</v>
      </c>
      <c r="B138" s="6" t="s">
        <v>484</v>
      </c>
      <c r="C138" s="6" t="s">
        <v>488</v>
      </c>
      <c r="D138" s="6" t="s">
        <v>458</v>
      </c>
      <c r="E138" s="7">
        <v>58</v>
      </c>
      <c r="F138" s="8">
        <f t="shared" si="25"/>
        <v>54.71698113207547</v>
      </c>
      <c r="G138" s="8">
        <f t="shared" si="26"/>
        <v>53.211009174311926</v>
      </c>
      <c r="H138" s="8">
        <f t="shared" si="27"/>
        <v>51.32743362831859</v>
      </c>
      <c r="I138" s="8">
        <f t="shared" si="28"/>
        <v>50.434782608695656</v>
      </c>
      <c r="J138" s="46">
        <f t="shared" si="29"/>
        <v>49.152542372881356</v>
      </c>
    </row>
    <row r="139" spans="1:12" ht="12.75">
      <c r="A139" s="5">
        <v>980</v>
      </c>
      <c r="B139" s="6" t="s">
        <v>706</v>
      </c>
      <c r="C139" s="6" t="s">
        <v>488</v>
      </c>
      <c r="D139" s="6" t="s">
        <v>705</v>
      </c>
      <c r="E139" s="7">
        <v>72</v>
      </c>
      <c r="F139" s="8">
        <f t="shared" si="25"/>
        <v>67.9245283018868</v>
      </c>
      <c r="G139" s="8">
        <f t="shared" si="26"/>
        <v>66.05504587155963</v>
      </c>
      <c r="H139" s="8">
        <f t="shared" si="27"/>
        <v>63.71681415929204</v>
      </c>
      <c r="I139" s="8">
        <f t="shared" si="28"/>
        <v>62.60869565217392</v>
      </c>
      <c r="J139" s="46">
        <f t="shared" si="29"/>
        <v>61.016949152542374</v>
      </c>
      <c r="L139" s="57"/>
    </row>
    <row r="140" spans="1:10" ht="12.75">
      <c r="A140" s="5" t="s">
        <v>704</v>
      </c>
      <c r="B140" s="6" t="s">
        <v>689</v>
      </c>
      <c r="C140" s="6" t="s">
        <v>691</v>
      </c>
      <c r="D140" s="6" t="s">
        <v>688</v>
      </c>
      <c r="E140" s="7">
        <v>80</v>
      </c>
      <c r="F140" s="8">
        <f t="shared" si="25"/>
        <v>75.47169811320754</v>
      </c>
      <c r="G140" s="8">
        <f t="shared" si="26"/>
        <v>73.39449541284404</v>
      </c>
      <c r="H140" s="8">
        <f t="shared" si="27"/>
        <v>70.79646017699116</v>
      </c>
      <c r="I140" s="8">
        <f t="shared" si="28"/>
        <v>69.56521739130436</v>
      </c>
      <c r="J140" s="46">
        <f t="shared" si="29"/>
        <v>67.79661016949153</v>
      </c>
    </row>
    <row r="141" spans="1:10" ht="12.75">
      <c r="A141" s="5" t="s">
        <v>703</v>
      </c>
      <c r="B141" s="6" t="s">
        <v>702</v>
      </c>
      <c r="C141" s="6" t="s">
        <v>662</v>
      </c>
      <c r="D141" s="6" t="s">
        <v>479</v>
      </c>
      <c r="E141" s="7">
        <v>110</v>
      </c>
      <c r="F141" s="8">
        <f t="shared" si="25"/>
        <v>103.77358490566037</v>
      </c>
      <c r="G141" s="8">
        <f t="shared" si="26"/>
        <v>100.91743119266054</v>
      </c>
      <c r="H141" s="8">
        <f t="shared" si="27"/>
        <v>97.34513274336284</v>
      </c>
      <c r="I141" s="8">
        <f t="shared" si="28"/>
        <v>95.65217391304348</v>
      </c>
      <c r="J141" s="46">
        <f t="shared" si="29"/>
        <v>93.22033898305085</v>
      </c>
    </row>
    <row r="142" spans="1:10" ht="12.75">
      <c r="A142" s="5" t="s">
        <v>701</v>
      </c>
      <c r="B142" s="6" t="s">
        <v>700</v>
      </c>
      <c r="C142" s="6" t="s">
        <v>699</v>
      </c>
      <c r="D142" s="6" t="s">
        <v>479</v>
      </c>
      <c r="E142" s="7">
        <v>58</v>
      </c>
      <c r="F142" s="8">
        <f t="shared" si="25"/>
        <v>54.71698113207547</v>
      </c>
      <c r="G142" s="8">
        <f t="shared" si="26"/>
        <v>53.211009174311926</v>
      </c>
      <c r="H142" s="8">
        <f t="shared" si="27"/>
        <v>51.32743362831859</v>
      </c>
      <c r="I142" s="8">
        <f t="shared" si="28"/>
        <v>50.434782608695656</v>
      </c>
      <c r="J142" s="46">
        <f t="shared" si="29"/>
        <v>49.152542372881356</v>
      </c>
    </row>
    <row r="143" spans="1:10" ht="24">
      <c r="A143" s="5" t="s">
        <v>698</v>
      </c>
      <c r="B143" s="6" t="s">
        <v>138</v>
      </c>
      <c r="C143" s="6" t="s">
        <v>684</v>
      </c>
      <c r="D143" s="6" t="s">
        <v>479</v>
      </c>
      <c r="E143" s="7">
        <v>95</v>
      </c>
      <c r="F143" s="8">
        <f t="shared" si="25"/>
        <v>89.62264150943396</v>
      </c>
      <c r="G143" s="8">
        <f t="shared" si="26"/>
        <v>87.15596330275228</v>
      </c>
      <c r="H143" s="8">
        <f t="shared" si="27"/>
        <v>84.070796460177</v>
      </c>
      <c r="I143" s="8">
        <f t="shared" si="28"/>
        <v>82.60869565217392</v>
      </c>
      <c r="J143" s="46">
        <f t="shared" si="29"/>
        <v>80.5084745762712</v>
      </c>
    </row>
    <row r="144" spans="1:10" ht="24">
      <c r="A144" s="5" t="s">
        <v>697</v>
      </c>
      <c r="B144" s="6" t="s">
        <v>465</v>
      </c>
      <c r="C144" s="6" t="s">
        <v>684</v>
      </c>
      <c r="D144" s="6" t="s">
        <v>462</v>
      </c>
      <c r="E144" s="7">
        <v>107</v>
      </c>
      <c r="F144" s="8">
        <f t="shared" si="25"/>
        <v>100.94339622641509</v>
      </c>
      <c r="G144" s="8">
        <f t="shared" si="26"/>
        <v>98.1651376146789</v>
      </c>
      <c r="H144" s="8">
        <f t="shared" si="27"/>
        <v>94.69026548672568</v>
      </c>
      <c r="I144" s="8">
        <f t="shared" si="28"/>
        <v>93.04347826086958</v>
      </c>
      <c r="J144" s="46">
        <f t="shared" si="29"/>
        <v>90.67796610169492</v>
      </c>
    </row>
    <row r="145" spans="1:10" ht="24">
      <c r="A145" s="5">
        <v>997</v>
      </c>
      <c r="B145" s="6" t="s">
        <v>465</v>
      </c>
      <c r="C145" s="6" t="s">
        <v>684</v>
      </c>
      <c r="D145" s="6" t="s">
        <v>696</v>
      </c>
      <c r="E145" s="7">
        <v>59</v>
      </c>
      <c r="F145" s="8">
        <f t="shared" si="25"/>
        <v>55.660377358490564</v>
      </c>
      <c r="G145" s="8">
        <f t="shared" si="26"/>
        <v>54.12844036697247</v>
      </c>
      <c r="H145" s="8">
        <f t="shared" si="27"/>
        <v>52.21238938053098</v>
      </c>
      <c r="I145" s="8">
        <f t="shared" si="28"/>
        <v>51.30434782608696</v>
      </c>
      <c r="J145" s="46">
        <f t="shared" si="29"/>
        <v>50</v>
      </c>
    </row>
    <row r="146" spans="1:10" ht="24">
      <c r="A146" s="5" t="s">
        <v>695</v>
      </c>
      <c r="B146" s="6" t="s">
        <v>465</v>
      </c>
      <c r="C146" s="6" t="s">
        <v>684</v>
      </c>
      <c r="D146" s="6" t="s">
        <v>479</v>
      </c>
      <c r="E146" s="7">
        <v>80</v>
      </c>
      <c r="F146" s="8">
        <f t="shared" si="25"/>
        <v>75.47169811320754</v>
      </c>
      <c r="G146" s="8">
        <f t="shared" si="26"/>
        <v>73.39449541284404</v>
      </c>
      <c r="H146" s="8">
        <f t="shared" si="27"/>
        <v>70.79646017699116</v>
      </c>
      <c r="I146" s="8">
        <f t="shared" si="28"/>
        <v>69.56521739130436</v>
      </c>
      <c r="J146" s="46">
        <f t="shared" si="29"/>
        <v>67.79661016949153</v>
      </c>
    </row>
    <row r="147" spans="1:10" ht="12.75">
      <c r="A147" s="5">
        <v>1029</v>
      </c>
      <c r="B147" s="6" t="s">
        <v>660</v>
      </c>
      <c r="C147" s="6" t="s">
        <v>694</v>
      </c>
      <c r="D147" s="6" t="s">
        <v>13</v>
      </c>
      <c r="E147" s="7">
        <v>104</v>
      </c>
      <c r="F147" s="8">
        <v>98</v>
      </c>
      <c r="G147" s="8">
        <v>98</v>
      </c>
      <c r="H147" s="8">
        <v>98</v>
      </c>
      <c r="I147" s="8">
        <v>98</v>
      </c>
      <c r="J147" s="46">
        <v>98</v>
      </c>
    </row>
    <row r="148" spans="1:10" ht="24">
      <c r="A148" s="5" t="s">
        <v>693</v>
      </c>
      <c r="B148" s="6" t="s">
        <v>454</v>
      </c>
      <c r="C148" s="6" t="s">
        <v>684</v>
      </c>
      <c r="D148" s="6" t="s">
        <v>479</v>
      </c>
      <c r="E148" s="7">
        <v>30</v>
      </c>
      <c r="F148" s="8"/>
      <c r="G148" s="8"/>
      <c r="H148" s="8"/>
      <c r="I148" s="8"/>
      <c r="J148" s="46"/>
    </row>
    <row r="149" spans="1:10" ht="12.75">
      <c r="A149" s="5" t="s">
        <v>692</v>
      </c>
      <c r="B149" s="6" t="s">
        <v>17</v>
      </c>
      <c r="C149" s="6" t="s">
        <v>691</v>
      </c>
      <c r="D149" s="6" t="s">
        <v>479</v>
      </c>
      <c r="E149" s="7">
        <v>50</v>
      </c>
      <c r="F149" s="8">
        <f>E149/1.06</f>
        <v>47.16981132075472</v>
      </c>
      <c r="G149" s="8">
        <f>E149/1.09</f>
        <v>45.871559633027516</v>
      </c>
      <c r="H149" s="8">
        <f>E149/1.13</f>
        <v>44.247787610619476</v>
      </c>
      <c r="I149" s="8">
        <f>E149/1.15</f>
        <v>43.47826086956522</v>
      </c>
      <c r="J149" s="46">
        <f>E149/1.18</f>
        <v>42.37288135593221</v>
      </c>
    </row>
    <row r="150" spans="1:10" ht="24">
      <c r="A150" s="5" t="s">
        <v>690</v>
      </c>
      <c r="B150" s="6" t="s">
        <v>689</v>
      </c>
      <c r="C150" s="6" t="s">
        <v>684</v>
      </c>
      <c r="D150" s="6" t="s">
        <v>688</v>
      </c>
      <c r="E150" s="7">
        <v>116</v>
      </c>
      <c r="F150" s="8">
        <f>E150/1.06</f>
        <v>109.43396226415094</v>
      </c>
      <c r="G150" s="8">
        <v>106</v>
      </c>
      <c r="H150" s="8">
        <f>E150/1.13</f>
        <v>102.65486725663717</v>
      </c>
      <c r="I150" s="8">
        <f>E150/1.15</f>
        <v>100.86956521739131</v>
      </c>
      <c r="J150" s="46">
        <f>E150/1.18</f>
        <v>98.30508474576271</v>
      </c>
    </row>
    <row r="151" spans="1:10" ht="24">
      <c r="A151" s="5" t="s">
        <v>687</v>
      </c>
      <c r="B151" s="6" t="s">
        <v>17</v>
      </c>
      <c r="C151" s="6" t="s">
        <v>684</v>
      </c>
      <c r="D151" s="6" t="s">
        <v>458</v>
      </c>
      <c r="E151" s="7">
        <v>65</v>
      </c>
      <c r="F151" s="8">
        <f>E151/1.06</f>
        <v>61.32075471698113</v>
      </c>
      <c r="G151" s="8">
        <f>E151/1.09</f>
        <v>59.63302752293578</v>
      </c>
      <c r="H151" s="8">
        <f>E151/1.13</f>
        <v>57.522123893805315</v>
      </c>
      <c r="I151" s="8">
        <f>E151/1.15</f>
        <v>56.52173913043479</v>
      </c>
      <c r="J151" s="46">
        <f>E151/1.18</f>
        <v>55.08474576271187</v>
      </c>
    </row>
    <row r="152" spans="1:10" ht="24">
      <c r="A152" s="5" t="s">
        <v>686</v>
      </c>
      <c r="B152" s="6" t="s">
        <v>685</v>
      </c>
      <c r="C152" s="6" t="s">
        <v>684</v>
      </c>
      <c r="D152" s="6" t="s">
        <v>683</v>
      </c>
      <c r="E152" s="7">
        <v>93</v>
      </c>
      <c r="F152" s="8">
        <f>E152/1.06</f>
        <v>87.73584905660377</v>
      </c>
      <c r="G152" s="8">
        <f>E152/1.09</f>
        <v>85.32110091743118</v>
      </c>
      <c r="H152" s="8">
        <f>E152/1.13</f>
        <v>82.30088495575222</v>
      </c>
      <c r="I152" s="8">
        <f>E152/1.15</f>
        <v>80.86956521739131</v>
      </c>
      <c r="J152" s="46">
        <f>E152/1.18</f>
        <v>78.8135593220339</v>
      </c>
    </row>
    <row r="153" spans="1:10" ht="12.75">
      <c r="A153" s="5">
        <v>1076</v>
      </c>
      <c r="B153" s="6" t="s">
        <v>456</v>
      </c>
      <c r="C153" s="6" t="s">
        <v>682</v>
      </c>
      <c r="D153" s="6" t="s">
        <v>479</v>
      </c>
      <c r="E153" s="7">
        <v>110</v>
      </c>
      <c r="F153" s="8">
        <f>E153/1.06</f>
        <v>103.77358490566037</v>
      </c>
      <c r="G153" s="8">
        <v>101</v>
      </c>
      <c r="H153" s="8">
        <f>E153/1.13</f>
        <v>97.34513274336284</v>
      </c>
      <c r="I153" s="8">
        <f>E153/1.15</f>
        <v>95.65217391304348</v>
      </c>
      <c r="J153" s="46">
        <f>E153/1.18</f>
        <v>93.22033898305085</v>
      </c>
    </row>
    <row r="154" spans="1:10" ht="12.75">
      <c r="A154" s="5">
        <v>1110</v>
      </c>
      <c r="B154" s="6" t="s">
        <v>681</v>
      </c>
      <c r="C154" s="6" t="s">
        <v>680</v>
      </c>
      <c r="D154" s="6" t="s">
        <v>27</v>
      </c>
      <c r="E154" s="7">
        <v>87</v>
      </c>
      <c r="F154" s="8">
        <v>87</v>
      </c>
      <c r="G154" s="8">
        <v>87</v>
      </c>
      <c r="H154" s="8">
        <v>87</v>
      </c>
      <c r="I154" s="8">
        <v>87</v>
      </c>
      <c r="J154" s="46"/>
    </row>
    <row r="155" spans="1:10" ht="12.75">
      <c r="A155" s="5" t="s">
        <v>679</v>
      </c>
      <c r="B155" s="6" t="s">
        <v>17</v>
      </c>
      <c r="C155" s="6" t="s">
        <v>488</v>
      </c>
      <c r="D155" s="6" t="s">
        <v>678</v>
      </c>
      <c r="E155" s="7">
        <v>60</v>
      </c>
      <c r="F155" s="8">
        <f aca="true" t="shared" si="30" ref="F155:F160">E155/1.06</f>
        <v>56.60377358490566</v>
      </c>
      <c r="G155" s="8">
        <f aca="true" t="shared" si="31" ref="G155:G160">E155/1.09</f>
        <v>55.04587155963302</v>
      </c>
      <c r="H155" s="8">
        <f aca="true" t="shared" si="32" ref="H155:H160">E155/1.13</f>
        <v>53.09734513274337</v>
      </c>
      <c r="I155" s="8">
        <f aca="true" t="shared" si="33" ref="I155:I160">E155/1.15</f>
        <v>52.173913043478265</v>
      </c>
      <c r="J155" s="46">
        <f aca="true" t="shared" si="34" ref="J155:J160">E155/1.18</f>
        <v>50.847457627118644</v>
      </c>
    </row>
    <row r="156" spans="1:10" ht="12.75">
      <c r="A156" s="5">
        <v>1128</v>
      </c>
      <c r="B156" s="6" t="s">
        <v>17</v>
      </c>
      <c r="C156" s="6" t="s">
        <v>488</v>
      </c>
      <c r="D156" s="6" t="s">
        <v>479</v>
      </c>
      <c r="E156" s="7">
        <v>60</v>
      </c>
      <c r="F156" s="8">
        <f t="shared" si="30"/>
        <v>56.60377358490566</v>
      </c>
      <c r="G156" s="8">
        <f t="shared" si="31"/>
        <v>55.04587155963302</v>
      </c>
      <c r="H156" s="8">
        <f t="shared" si="32"/>
        <v>53.09734513274337</v>
      </c>
      <c r="I156" s="8">
        <f t="shared" si="33"/>
        <v>52.173913043478265</v>
      </c>
      <c r="J156" s="46">
        <f t="shared" si="34"/>
        <v>50.847457627118644</v>
      </c>
    </row>
    <row r="157" spans="1:10" ht="12.75">
      <c r="A157" s="5">
        <v>1140</v>
      </c>
      <c r="B157" s="6" t="s">
        <v>17</v>
      </c>
      <c r="C157" s="6" t="s">
        <v>488</v>
      </c>
      <c r="D157" s="6" t="s">
        <v>479</v>
      </c>
      <c r="E157" s="7">
        <v>50</v>
      </c>
      <c r="F157" s="8">
        <f t="shared" si="30"/>
        <v>47.16981132075472</v>
      </c>
      <c r="G157" s="8">
        <f t="shared" si="31"/>
        <v>45.871559633027516</v>
      </c>
      <c r="H157" s="8">
        <f t="shared" si="32"/>
        <v>44.247787610619476</v>
      </c>
      <c r="I157" s="8">
        <f t="shared" si="33"/>
        <v>43.47826086956522</v>
      </c>
      <c r="J157" s="46">
        <f t="shared" si="34"/>
        <v>42.37288135593221</v>
      </c>
    </row>
    <row r="158" spans="1:10" ht="12.75">
      <c r="A158" s="5">
        <v>1156</v>
      </c>
      <c r="B158" s="6" t="s">
        <v>470</v>
      </c>
      <c r="C158" s="6" t="s">
        <v>677</v>
      </c>
      <c r="D158" s="6" t="s">
        <v>676</v>
      </c>
      <c r="E158" s="7">
        <v>150</v>
      </c>
      <c r="F158" s="8">
        <f t="shared" si="30"/>
        <v>141.50943396226415</v>
      </c>
      <c r="G158" s="8">
        <f t="shared" si="31"/>
        <v>137.61467889908255</v>
      </c>
      <c r="H158" s="8">
        <f t="shared" si="32"/>
        <v>132.7433628318584</v>
      </c>
      <c r="I158" s="8">
        <f t="shared" si="33"/>
        <v>130.43478260869566</v>
      </c>
      <c r="J158" s="46">
        <f t="shared" si="34"/>
        <v>127.11864406779662</v>
      </c>
    </row>
    <row r="159" spans="1:10" ht="12.75">
      <c r="A159" s="5" t="s">
        <v>675</v>
      </c>
      <c r="B159" s="6" t="s">
        <v>463</v>
      </c>
      <c r="C159" s="6" t="s">
        <v>488</v>
      </c>
      <c r="D159" s="6" t="s">
        <v>479</v>
      </c>
      <c r="E159" s="7">
        <v>115</v>
      </c>
      <c r="F159" s="8">
        <f t="shared" si="30"/>
        <v>108.49056603773585</v>
      </c>
      <c r="G159" s="8">
        <f t="shared" si="31"/>
        <v>105.50458715596329</v>
      </c>
      <c r="H159" s="8">
        <f t="shared" si="32"/>
        <v>101.76991150442478</v>
      </c>
      <c r="I159" s="8">
        <f t="shared" si="33"/>
        <v>100.00000000000001</v>
      </c>
      <c r="J159" s="46">
        <f t="shared" si="34"/>
        <v>97.45762711864407</v>
      </c>
    </row>
    <row r="160" spans="1:10" ht="12.75">
      <c r="A160" s="5" t="s">
        <v>674</v>
      </c>
      <c r="B160" s="6" t="s">
        <v>459</v>
      </c>
      <c r="C160" s="6" t="s">
        <v>673</v>
      </c>
      <c r="D160" s="6" t="s">
        <v>445</v>
      </c>
      <c r="E160" s="7">
        <v>35</v>
      </c>
      <c r="F160" s="8">
        <f t="shared" si="30"/>
        <v>33.0188679245283</v>
      </c>
      <c r="G160" s="8">
        <f t="shared" si="31"/>
        <v>32.11009174311926</v>
      </c>
      <c r="H160" s="8">
        <f t="shared" si="32"/>
        <v>30.973451327433633</v>
      </c>
      <c r="I160" s="8">
        <f t="shared" si="33"/>
        <v>30.434782608695656</v>
      </c>
      <c r="J160" s="46">
        <f t="shared" si="34"/>
        <v>29.661016949152543</v>
      </c>
    </row>
    <row r="161" spans="1:10" ht="12.75">
      <c r="A161" s="5">
        <v>1212</v>
      </c>
      <c r="B161" s="6" t="s">
        <v>672</v>
      </c>
      <c r="C161" s="6" t="s">
        <v>662</v>
      </c>
      <c r="D161" s="6" t="s">
        <v>671</v>
      </c>
      <c r="E161" s="7">
        <v>90</v>
      </c>
      <c r="F161" s="8"/>
      <c r="G161" s="8"/>
      <c r="H161" s="8"/>
      <c r="I161" s="8"/>
      <c r="J161" s="46"/>
    </row>
    <row r="162" spans="1:10" ht="24">
      <c r="A162" s="5" t="s">
        <v>670</v>
      </c>
      <c r="B162" s="6" t="s">
        <v>669</v>
      </c>
      <c r="C162" s="6" t="s">
        <v>668</v>
      </c>
      <c r="D162" s="6" t="s">
        <v>667</v>
      </c>
      <c r="E162" s="7">
        <v>100</v>
      </c>
      <c r="F162" s="8"/>
      <c r="G162" s="8"/>
      <c r="H162" s="8"/>
      <c r="I162" s="8"/>
      <c r="J162" s="46"/>
    </row>
    <row r="163" spans="1:10" ht="12.75">
      <c r="A163" s="5">
        <v>1213</v>
      </c>
      <c r="B163" s="6" t="s">
        <v>663</v>
      </c>
      <c r="C163" s="6" t="s">
        <v>662</v>
      </c>
      <c r="D163" s="6" t="s">
        <v>666</v>
      </c>
      <c r="E163" s="7">
        <v>60</v>
      </c>
      <c r="F163" s="8"/>
      <c r="G163" s="8"/>
      <c r="H163" s="8"/>
      <c r="I163" s="8"/>
      <c r="J163" s="46"/>
    </row>
    <row r="164" spans="1:10" ht="12.75">
      <c r="A164" s="5" t="s">
        <v>665</v>
      </c>
      <c r="B164" s="6" t="s">
        <v>483</v>
      </c>
      <c r="C164" s="6" t="s">
        <v>662</v>
      </c>
      <c r="D164" s="6" t="s">
        <v>447</v>
      </c>
      <c r="E164" s="7">
        <v>60</v>
      </c>
      <c r="F164" s="8"/>
      <c r="G164" s="8"/>
      <c r="H164" s="8"/>
      <c r="I164" s="8"/>
      <c r="J164" s="46"/>
    </row>
    <row r="165" spans="1:10" ht="12.75">
      <c r="A165" s="5" t="s">
        <v>664</v>
      </c>
      <c r="B165" s="6" t="s">
        <v>663</v>
      </c>
      <c r="C165" s="6" t="s">
        <v>662</v>
      </c>
      <c r="D165" s="6" t="s">
        <v>447</v>
      </c>
      <c r="E165" s="7">
        <v>60</v>
      </c>
      <c r="F165" s="8"/>
      <c r="G165" s="8"/>
      <c r="H165" s="8"/>
      <c r="I165" s="8"/>
      <c r="J165" s="46"/>
    </row>
    <row r="166" spans="1:10" ht="24">
      <c r="A166" s="5">
        <v>1231</v>
      </c>
      <c r="B166" s="6" t="s">
        <v>657</v>
      </c>
      <c r="C166" s="6" t="s">
        <v>661</v>
      </c>
      <c r="D166" s="6" t="s">
        <v>447</v>
      </c>
      <c r="E166" s="7">
        <v>47</v>
      </c>
      <c r="F166" s="8">
        <f>E166/1.06</f>
        <v>44.33962264150943</v>
      </c>
      <c r="G166" s="8">
        <f>E166/1.09</f>
        <v>43.11926605504587</v>
      </c>
      <c r="H166" s="8">
        <f>E166/1.13</f>
        <v>41.59292035398231</v>
      </c>
      <c r="I166" s="8">
        <f>E166/1.15</f>
        <v>40.869565217391305</v>
      </c>
      <c r="J166" s="46">
        <f>E166/1.18</f>
        <v>39.83050847457627</v>
      </c>
    </row>
    <row r="167" spans="1:10" ht="12.75">
      <c r="A167" s="5">
        <v>1244</v>
      </c>
      <c r="B167" s="6" t="s">
        <v>660</v>
      </c>
      <c r="C167" s="6" t="s">
        <v>659</v>
      </c>
      <c r="D167" s="6" t="s">
        <v>13</v>
      </c>
      <c r="E167" s="7">
        <v>66</v>
      </c>
      <c r="F167" s="8"/>
      <c r="G167" s="8"/>
      <c r="H167" s="8"/>
      <c r="I167" s="8"/>
      <c r="J167" s="46"/>
    </row>
    <row r="168" spans="1:10" ht="12.75">
      <c r="A168" s="5">
        <v>1301</v>
      </c>
      <c r="B168" s="6" t="s">
        <v>654</v>
      </c>
      <c r="C168" s="6" t="s">
        <v>653</v>
      </c>
      <c r="D168" s="6" t="s">
        <v>447</v>
      </c>
      <c r="E168" s="7">
        <v>44</v>
      </c>
      <c r="F168" s="8">
        <f>E168/1.06</f>
        <v>41.50943396226415</v>
      </c>
      <c r="G168" s="8">
        <f>E168/1.09</f>
        <v>40.366972477064216</v>
      </c>
      <c r="H168" s="8">
        <f>E168/1.13</f>
        <v>38.93805309734513</v>
      </c>
      <c r="I168" s="8">
        <f>E168/1.15</f>
        <v>38.2608695652174</v>
      </c>
      <c r="J168" s="46">
        <f>E168/1.18</f>
        <v>37.28813559322034</v>
      </c>
    </row>
    <row r="169" spans="1:10" ht="12.75">
      <c r="A169" s="5">
        <v>1302</v>
      </c>
      <c r="B169" s="6" t="s">
        <v>483</v>
      </c>
      <c r="C169" s="6" t="s">
        <v>658</v>
      </c>
      <c r="D169" s="6" t="s">
        <v>447</v>
      </c>
      <c r="E169" s="7">
        <v>94</v>
      </c>
      <c r="F169" s="8">
        <f>E169/1.06</f>
        <v>88.67924528301886</v>
      </c>
      <c r="G169" s="8">
        <f>E169/1.09</f>
        <v>86.23853211009174</v>
      </c>
      <c r="H169" s="8">
        <f>E169/1.13</f>
        <v>83.18584070796462</v>
      </c>
      <c r="I169" s="8">
        <f>E169/1.15</f>
        <v>81.73913043478261</v>
      </c>
      <c r="J169" s="46">
        <f>E169/1.18</f>
        <v>79.66101694915254</v>
      </c>
    </row>
    <row r="170" spans="1:10" ht="24">
      <c r="A170" s="5">
        <v>1305</v>
      </c>
      <c r="B170" s="6" t="s">
        <v>657</v>
      </c>
      <c r="C170" s="6" t="s">
        <v>656</v>
      </c>
      <c r="D170" s="6" t="s">
        <v>479</v>
      </c>
      <c r="E170" s="7">
        <v>60</v>
      </c>
      <c r="F170" s="8"/>
      <c r="G170" s="8"/>
      <c r="H170" s="8"/>
      <c r="I170" s="8"/>
      <c r="J170" s="46"/>
    </row>
    <row r="171" spans="1:10" ht="24">
      <c r="A171" s="5">
        <v>1308</v>
      </c>
      <c r="B171" s="6" t="s">
        <v>654</v>
      </c>
      <c r="C171" s="6" t="s">
        <v>655</v>
      </c>
      <c r="D171" s="6" t="s">
        <v>479</v>
      </c>
      <c r="E171" s="7">
        <v>100</v>
      </c>
      <c r="F171" s="8"/>
      <c r="G171" s="8"/>
      <c r="H171" s="8"/>
      <c r="I171" s="8"/>
      <c r="J171" s="46"/>
    </row>
    <row r="172" spans="1:10" ht="12.75">
      <c r="A172" s="5">
        <v>1309</v>
      </c>
      <c r="B172" s="6" t="s">
        <v>654</v>
      </c>
      <c r="C172" s="6" t="s">
        <v>653</v>
      </c>
      <c r="D172" s="6" t="s">
        <v>479</v>
      </c>
      <c r="E172" s="7">
        <v>15</v>
      </c>
      <c r="F172" s="8"/>
      <c r="G172" s="8"/>
      <c r="H172" s="8"/>
      <c r="I172" s="8"/>
      <c r="J172" s="46"/>
    </row>
    <row r="173" spans="1:10" ht="12.75">
      <c r="A173" s="5" t="s">
        <v>652</v>
      </c>
      <c r="B173" s="6" t="s">
        <v>138</v>
      </c>
      <c r="C173" s="6" t="s">
        <v>592</v>
      </c>
      <c r="D173" s="6" t="s">
        <v>13</v>
      </c>
      <c r="E173" s="7">
        <v>66</v>
      </c>
      <c r="F173" s="8">
        <v>66</v>
      </c>
      <c r="G173" s="8">
        <v>66</v>
      </c>
      <c r="H173" s="8">
        <v>66</v>
      </c>
      <c r="I173" s="8">
        <v>66</v>
      </c>
      <c r="J173" s="46">
        <v>66</v>
      </c>
    </row>
    <row r="174" spans="1:10" ht="12.75">
      <c r="A174" s="5" t="s">
        <v>651</v>
      </c>
      <c r="B174" s="6" t="s">
        <v>138</v>
      </c>
      <c r="C174" s="6" t="s">
        <v>592</v>
      </c>
      <c r="D174" s="6" t="s">
        <v>13</v>
      </c>
      <c r="E174" s="7">
        <v>100</v>
      </c>
      <c r="F174" s="8">
        <v>100</v>
      </c>
      <c r="G174" s="8">
        <v>100</v>
      </c>
      <c r="H174" s="8">
        <v>100</v>
      </c>
      <c r="I174" s="8">
        <v>100</v>
      </c>
      <c r="J174" s="46">
        <v>100</v>
      </c>
    </row>
    <row r="175" spans="1:10" ht="12.75">
      <c r="A175" s="5"/>
      <c r="B175" s="6"/>
      <c r="C175" s="6"/>
      <c r="D175" s="6"/>
      <c r="E175" s="7"/>
      <c r="F175" s="8"/>
      <c r="G175" s="8"/>
      <c r="H175" s="8"/>
      <c r="I175" s="8"/>
      <c r="J175" s="46"/>
    </row>
    <row r="176" spans="1:10" ht="12.75">
      <c r="A176" s="56"/>
      <c r="B176" s="55"/>
      <c r="C176" s="55"/>
      <c r="D176" s="55"/>
      <c r="E176" s="54"/>
      <c r="F176" s="53"/>
      <c r="G176" s="53"/>
      <c r="H176" s="53"/>
      <c r="I176" s="53"/>
      <c r="J176" s="52"/>
    </row>
    <row r="177" spans="1:10" ht="14.25">
      <c r="A177" s="51"/>
      <c r="B177" s="51"/>
      <c r="C177" s="51"/>
      <c r="D177" s="51" t="s">
        <v>650</v>
      </c>
      <c r="E177" s="51"/>
      <c r="F177" s="51"/>
      <c r="G177" s="51"/>
      <c r="H177" s="51"/>
      <c r="I177" s="51"/>
      <c r="J177" s="51"/>
    </row>
    <row r="178" spans="1:10" ht="14.25" hidden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</row>
    <row r="179" spans="1:10" ht="24">
      <c r="A179" s="5">
        <v>707</v>
      </c>
      <c r="B179" s="6" t="s">
        <v>649</v>
      </c>
      <c r="C179" s="6" t="s">
        <v>648</v>
      </c>
      <c r="D179" s="6" t="s">
        <v>643</v>
      </c>
      <c r="E179" s="7">
        <v>270</v>
      </c>
      <c r="F179" s="8">
        <v>255</v>
      </c>
      <c r="G179" s="8">
        <v>248</v>
      </c>
      <c r="H179" s="8">
        <v>239</v>
      </c>
      <c r="I179" s="8">
        <v>235</v>
      </c>
      <c r="J179" s="46">
        <v>229</v>
      </c>
    </row>
    <row r="180" spans="1:10" ht="24">
      <c r="A180" s="5">
        <v>713</v>
      </c>
      <c r="B180" s="6" t="s">
        <v>647</v>
      </c>
      <c r="C180" s="6" t="s">
        <v>646</v>
      </c>
      <c r="D180" s="6" t="s">
        <v>643</v>
      </c>
      <c r="E180" s="7">
        <v>370</v>
      </c>
      <c r="F180" s="8">
        <v>349</v>
      </c>
      <c r="G180" s="8">
        <f>E180/1.09</f>
        <v>339.44954128440367</v>
      </c>
      <c r="H180" s="8">
        <f>E180/1.13</f>
        <v>327.4336283185841</v>
      </c>
      <c r="I180" s="8">
        <f>E180/1.15</f>
        <v>321.7391304347826</v>
      </c>
      <c r="J180" s="46">
        <f>E180/1.18</f>
        <v>313.5593220338983</v>
      </c>
    </row>
    <row r="181" spans="1:10" ht="24">
      <c r="A181" s="5">
        <v>791</v>
      </c>
      <c r="B181" s="6" t="s">
        <v>645</v>
      </c>
      <c r="C181" s="6" t="s">
        <v>644</v>
      </c>
      <c r="D181" s="6" t="s">
        <v>643</v>
      </c>
      <c r="E181" s="7">
        <v>270</v>
      </c>
      <c r="F181" s="8">
        <v>255</v>
      </c>
      <c r="G181" s="8">
        <v>248</v>
      </c>
      <c r="H181" s="8">
        <v>239</v>
      </c>
      <c r="I181" s="8">
        <v>235</v>
      </c>
      <c r="J181" s="46">
        <v>229</v>
      </c>
    </row>
    <row r="182" spans="1:10" ht="12.75" hidden="1">
      <c r="A182" s="50"/>
      <c r="B182" s="49"/>
      <c r="C182" s="49"/>
      <c r="D182" s="49"/>
      <c r="E182" s="48"/>
      <c r="F182" s="44"/>
      <c r="G182" s="8">
        <f>E182*0.91</f>
        <v>0</v>
      </c>
      <c r="H182" s="8">
        <f>E182*0.87</f>
        <v>0</v>
      </c>
      <c r="I182" s="47">
        <f>E182*0.85</f>
        <v>0</v>
      </c>
      <c r="J182" s="47"/>
    </row>
    <row r="183" spans="1:10" ht="14.25">
      <c r="A183" s="75" t="s">
        <v>642</v>
      </c>
      <c r="B183" s="75"/>
      <c r="C183" s="75"/>
      <c r="D183" s="75"/>
      <c r="E183" s="75"/>
      <c r="F183" s="75"/>
      <c r="G183" s="75"/>
      <c r="H183" s="75"/>
      <c r="I183" s="75"/>
      <c r="J183" s="76"/>
    </row>
    <row r="184" spans="1:10" ht="24">
      <c r="A184" s="5">
        <v>663</v>
      </c>
      <c r="B184" s="6" t="s">
        <v>641</v>
      </c>
      <c r="C184" s="6" t="s">
        <v>640</v>
      </c>
      <c r="D184" s="6" t="s">
        <v>639</v>
      </c>
      <c r="E184" s="7">
        <v>295</v>
      </c>
      <c r="F184" s="8">
        <f>E184/1.06</f>
        <v>278.3018867924528</v>
      </c>
      <c r="G184" s="8">
        <f>E184/1.09</f>
        <v>270.64220183486236</v>
      </c>
      <c r="H184" s="8">
        <f>E184/1.13</f>
        <v>261.0619469026549</v>
      </c>
      <c r="I184" s="8">
        <f>E184/1.15</f>
        <v>256.5217391304348</v>
      </c>
      <c r="J184" s="46">
        <f>E184/1.18</f>
        <v>250</v>
      </c>
    </row>
    <row r="185" spans="1:10" ht="12.75">
      <c r="A185" s="5">
        <v>967</v>
      </c>
      <c r="B185" s="6" t="s">
        <v>638</v>
      </c>
      <c r="C185" s="6" t="s">
        <v>637</v>
      </c>
      <c r="D185" s="6" t="s">
        <v>636</v>
      </c>
      <c r="E185" s="7">
        <v>500</v>
      </c>
      <c r="F185" s="8">
        <f>E185/1.06</f>
        <v>471.6981132075471</v>
      </c>
      <c r="G185" s="8">
        <f>E185/1.09</f>
        <v>458.7155963302752</v>
      </c>
      <c r="H185" s="8">
        <f>E185*0.87</f>
        <v>435</v>
      </c>
      <c r="I185" s="8">
        <f>E185*0.85</f>
        <v>425</v>
      </c>
      <c r="J185" s="46">
        <f>E185/1.18</f>
        <v>423.7288135593221</v>
      </c>
    </row>
    <row r="186" ht="13.5" hidden="1" thickBot="1">
      <c r="H186" s="45">
        <f>E186*0.87</f>
        <v>0</v>
      </c>
    </row>
    <row r="187" spans="1:8" ht="12.75">
      <c r="A187" s="19" t="s">
        <v>635</v>
      </c>
      <c r="B187" s="19"/>
      <c r="C187" s="19"/>
      <c r="H187" s="44"/>
    </row>
    <row r="188" spans="1:8" ht="12.75">
      <c r="A188" s="19"/>
      <c r="B188" s="19"/>
      <c r="C188" s="19"/>
      <c r="H188" s="44"/>
    </row>
    <row r="189" spans="1:8" ht="12.75" hidden="1">
      <c r="A189" s="19"/>
      <c r="B189" s="19"/>
      <c r="C189" s="19"/>
      <c r="H189" s="44"/>
    </row>
    <row r="190" spans="1:8" ht="12.75" hidden="1">
      <c r="A190" s="19"/>
      <c r="B190" s="19"/>
      <c r="C190" s="19"/>
      <c r="H190" s="44"/>
    </row>
    <row r="191" spans="1:8" ht="12.75" hidden="1">
      <c r="A191" s="19"/>
      <c r="B191" s="19"/>
      <c r="C191" s="19"/>
      <c r="H191" s="44"/>
    </row>
    <row r="192" spans="1:10" ht="14.25">
      <c r="A192" s="82" t="s">
        <v>634</v>
      </c>
      <c r="B192" s="82"/>
      <c r="C192" s="82"/>
      <c r="D192" s="82"/>
      <c r="E192" s="82"/>
      <c r="F192" s="82"/>
      <c r="G192" s="82"/>
      <c r="H192" s="82"/>
      <c r="I192" s="82"/>
      <c r="J192" s="43"/>
    </row>
    <row r="193" spans="1:9" ht="60">
      <c r="A193" s="4" t="s">
        <v>2</v>
      </c>
      <c r="B193" s="4" t="s">
        <v>633</v>
      </c>
      <c r="C193" s="4" t="s">
        <v>632</v>
      </c>
      <c r="D193" s="4" t="s">
        <v>4</v>
      </c>
      <c r="E193" s="4" t="s">
        <v>631</v>
      </c>
      <c r="F193" s="42" t="s">
        <v>630</v>
      </c>
      <c r="G193" s="4" t="s">
        <v>629</v>
      </c>
      <c r="H193" s="4" t="s">
        <v>628</v>
      </c>
      <c r="I193" s="4" t="s">
        <v>627</v>
      </c>
    </row>
    <row r="194" spans="1:9" ht="12.75" hidden="1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 hidden="1">
      <c r="A195" s="4"/>
      <c r="B195" s="4"/>
      <c r="C195" s="4"/>
      <c r="D195" s="41"/>
      <c r="E195" s="4"/>
      <c r="F195" s="4"/>
      <c r="G195" s="41"/>
      <c r="H195" s="41"/>
      <c r="I195" s="4"/>
    </row>
    <row r="196" spans="1:9" ht="12.75">
      <c r="A196" s="4">
        <v>1</v>
      </c>
      <c r="B196" s="4">
        <v>2</v>
      </c>
      <c r="C196" s="4">
        <v>3</v>
      </c>
      <c r="D196" s="41">
        <v>4</v>
      </c>
      <c r="E196" s="4">
        <v>6</v>
      </c>
      <c r="F196" s="4">
        <v>7</v>
      </c>
      <c r="G196" s="41">
        <v>8</v>
      </c>
      <c r="H196" s="41">
        <v>9</v>
      </c>
      <c r="I196" s="4">
        <v>10</v>
      </c>
    </row>
    <row r="197" spans="1:9" ht="24">
      <c r="A197" s="5" t="s">
        <v>626</v>
      </c>
      <c r="B197" s="6" t="s">
        <v>625</v>
      </c>
      <c r="C197" s="6" t="s">
        <v>624</v>
      </c>
      <c r="D197" s="40" t="s">
        <v>447</v>
      </c>
      <c r="E197" s="4">
        <v>233</v>
      </c>
      <c r="F197" s="29">
        <v>233</v>
      </c>
      <c r="G197" s="29">
        <v>233</v>
      </c>
      <c r="H197" s="29">
        <v>233</v>
      </c>
      <c r="I197" s="29">
        <v>233</v>
      </c>
    </row>
    <row r="198" spans="1:9" ht="24">
      <c r="A198" s="5" t="s">
        <v>623</v>
      </c>
      <c r="B198" s="6" t="s">
        <v>604</v>
      </c>
      <c r="C198" s="6" t="s">
        <v>622</v>
      </c>
      <c r="D198" s="6" t="s">
        <v>13</v>
      </c>
      <c r="E198" s="4">
        <v>280</v>
      </c>
      <c r="F198" s="29">
        <f>E198/1.06</f>
        <v>264.1509433962264</v>
      </c>
      <c r="G198" s="29">
        <f>E198/1.09</f>
        <v>256.8807339449541</v>
      </c>
      <c r="H198" s="29">
        <f>E198/1.13</f>
        <v>247.78761061946906</v>
      </c>
      <c r="I198" s="29">
        <f>E198/1.15</f>
        <v>243.47826086956525</v>
      </c>
    </row>
    <row r="199" spans="1:9" ht="24">
      <c r="A199" s="5" t="s">
        <v>621</v>
      </c>
      <c r="B199" s="6" t="s">
        <v>604</v>
      </c>
      <c r="C199" s="6" t="s">
        <v>620</v>
      </c>
      <c r="D199" s="6" t="s">
        <v>447</v>
      </c>
      <c r="E199" s="4">
        <v>240</v>
      </c>
      <c r="F199" s="29">
        <f>E199/1.06</f>
        <v>226.41509433962264</v>
      </c>
      <c r="G199" s="29">
        <f>E199/1.09</f>
        <v>220.18348623853208</v>
      </c>
      <c r="H199" s="29">
        <f>E199/1.13</f>
        <v>212.38938053097348</v>
      </c>
      <c r="I199" s="29">
        <f>E199/1.15</f>
        <v>208.69565217391306</v>
      </c>
    </row>
    <row r="200" spans="1:9" ht="36">
      <c r="A200" s="5" t="s">
        <v>619</v>
      </c>
      <c r="B200" s="6" t="s">
        <v>11</v>
      </c>
      <c r="C200" s="6" t="s">
        <v>618</v>
      </c>
      <c r="D200" s="6" t="s">
        <v>617</v>
      </c>
      <c r="E200" s="4">
        <v>200</v>
      </c>
      <c r="F200" s="29">
        <v>189</v>
      </c>
      <c r="G200" s="29">
        <v>183</v>
      </c>
      <c r="H200" s="29">
        <v>177</v>
      </c>
      <c r="I200" s="29">
        <v>174</v>
      </c>
    </row>
    <row r="201" spans="1:9" ht="24">
      <c r="A201" s="5" t="s">
        <v>616</v>
      </c>
      <c r="B201" s="6" t="s">
        <v>615</v>
      </c>
      <c r="C201" s="6"/>
      <c r="D201" s="6" t="s">
        <v>447</v>
      </c>
      <c r="E201" s="4">
        <v>280</v>
      </c>
      <c r="F201" s="29">
        <f>E201/1.06</f>
        <v>264.1509433962264</v>
      </c>
      <c r="G201" s="29">
        <f>E201/1.09</f>
        <v>256.8807339449541</v>
      </c>
      <c r="H201" s="29">
        <f>E201/1.13</f>
        <v>247.78761061946906</v>
      </c>
      <c r="I201" s="29">
        <f>E201/1.15</f>
        <v>243.47826086956525</v>
      </c>
    </row>
    <row r="202" spans="1:9" ht="24">
      <c r="A202" s="5" t="s">
        <v>614</v>
      </c>
      <c r="B202" s="6" t="s">
        <v>613</v>
      </c>
      <c r="C202" s="6" t="s">
        <v>612</v>
      </c>
      <c r="D202" s="6" t="s">
        <v>447</v>
      </c>
      <c r="E202" s="4">
        <v>295</v>
      </c>
      <c r="F202" s="29">
        <f>E202/1.06</f>
        <v>278.3018867924528</v>
      </c>
      <c r="G202" s="29">
        <f>E202/1.09</f>
        <v>270.64220183486236</v>
      </c>
      <c r="H202" s="29">
        <f>E202/1.13</f>
        <v>261.0619469026549</v>
      </c>
      <c r="I202" s="29">
        <f>E202/1.15</f>
        <v>256.5217391304348</v>
      </c>
    </row>
    <row r="203" spans="1:9" ht="36">
      <c r="A203" s="5" t="s">
        <v>611</v>
      </c>
      <c r="B203" s="6" t="s">
        <v>610</v>
      </c>
      <c r="C203" s="6" t="s">
        <v>609</v>
      </c>
      <c r="D203" s="6" t="s">
        <v>13</v>
      </c>
      <c r="E203" s="4">
        <v>280</v>
      </c>
      <c r="F203" s="29">
        <f>E203/1.06</f>
        <v>264.1509433962264</v>
      </c>
      <c r="G203" s="29">
        <f>E203/1.09</f>
        <v>256.8807339449541</v>
      </c>
      <c r="H203" s="29">
        <f>E203/1.13</f>
        <v>247.78761061946906</v>
      </c>
      <c r="I203" s="29">
        <f>E203/1.15</f>
        <v>243.47826086956525</v>
      </c>
    </row>
    <row r="204" spans="1:9" ht="36">
      <c r="A204" s="5" t="s">
        <v>608</v>
      </c>
      <c r="B204" s="6" t="s">
        <v>607</v>
      </c>
      <c r="C204" s="6" t="s">
        <v>606</v>
      </c>
      <c r="D204" s="6" t="s">
        <v>458</v>
      </c>
      <c r="E204" s="4">
        <v>290</v>
      </c>
      <c r="F204" s="29">
        <f>E204/1.06</f>
        <v>273.58490566037733</v>
      </c>
      <c r="G204" s="29">
        <f>E204/1.09</f>
        <v>266.0550458715596</v>
      </c>
      <c r="H204" s="29">
        <f>E204/1.13</f>
        <v>256.63716814159295</v>
      </c>
      <c r="I204" s="29">
        <f>E204/1.15</f>
        <v>252.17391304347828</v>
      </c>
    </row>
    <row r="205" spans="1:9" ht="24">
      <c r="A205" s="5" t="s">
        <v>605</v>
      </c>
      <c r="B205" s="6" t="s">
        <v>604</v>
      </c>
      <c r="C205" s="6" t="s">
        <v>603</v>
      </c>
      <c r="D205" s="6" t="s">
        <v>13</v>
      </c>
      <c r="E205" s="4">
        <v>198</v>
      </c>
      <c r="F205" s="29">
        <v>198</v>
      </c>
      <c r="G205" s="29">
        <v>198</v>
      </c>
      <c r="H205" s="29">
        <v>198</v>
      </c>
      <c r="I205" s="29">
        <v>198</v>
      </c>
    </row>
    <row r="206" spans="1:9" ht="12.75">
      <c r="A206" s="5" t="s">
        <v>602</v>
      </c>
      <c r="B206" s="6" t="s">
        <v>601</v>
      </c>
      <c r="C206" s="6" t="s">
        <v>598</v>
      </c>
      <c r="D206" s="6" t="s">
        <v>447</v>
      </c>
      <c r="E206" s="4">
        <v>390</v>
      </c>
      <c r="F206" s="29">
        <v>390</v>
      </c>
      <c r="G206" s="29">
        <v>390</v>
      </c>
      <c r="H206" s="29">
        <v>390</v>
      </c>
      <c r="I206" s="29">
        <v>390</v>
      </c>
    </row>
    <row r="207" spans="1:9" ht="12.75">
      <c r="A207" s="5" t="s">
        <v>600</v>
      </c>
      <c r="B207" s="6" t="s">
        <v>599</v>
      </c>
      <c r="C207" s="6" t="s">
        <v>598</v>
      </c>
      <c r="D207" s="6" t="s">
        <v>447</v>
      </c>
      <c r="E207" s="4">
        <v>410</v>
      </c>
      <c r="F207" s="29">
        <v>387</v>
      </c>
      <c r="G207" s="29">
        <v>387</v>
      </c>
      <c r="H207" s="29">
        <v>387</v>
      </c>
      <c r="I207" s="29">
        <v>387</v>
      </c>
    </row>
    <row r="208" spans="1:9" ht="12.75">
      <c r="A208" s="5" t="s">
        <v>597</v>
      </c>
      <c r="B208" s="6" t="s">
        <v>596</v>
      </c>
      <c r="C208" s="6" t="s">
        <v>595</v>
      </c>
      <c r="D208" s="6" t="s">
        <v>447</v>
      </c>
      <c r="E208" s="4">
        <v>500</v>
      </c>
      <c r="F208" s="29">
        <v>500</v>
      </c>
      <c r="G208" s="29">
        <v>500</v>
      </c>
      <c r="H208" s="29">
        <v>500</v>
      </c>
      <c r="I208" s="29">
        <v>500</v>
      </c>
    </row>
    <row r="209" spans="1:9" ht="12.75">
      <c r="A209" s="5" t="s">
        <v>594</v>
      </c>
      <c r="B209" s="6" t="s">
        <v>593</v>
      </c>
      <c r="C209" s="6" t="s">
        <v>592</v>
      </c>
      <c r="D209" s="6" t="s">
        <v>13</v>
      </c>
      <c r="E209" s="4">
        <v>270</v>
      </c>
      <c r="F209" s="29">
        <v>270</v>
      </c>
      <c r="G209" s="29">
        <v>270</v>
      </c>
      <c r="H209" s="29">
        <v>270</v>
      </c>
      <c r="I209" s="29">
        <v>270</v>
      </c>
    </row>
    <row r="210" spans="1:9" ht="24">
      <c r="A210" s="5" t="s">
        <v>591</v>
      </c>
      <c r="B210" s="6" t="s">
        <v>590</v>
      </c>
      <c r="C210" s="6" t="s">
        <v>488</v>
      </c>
      <c r="D210" s="6" t="s">
        <v>125</v>
      </c>
      <c r="E210" s="4">
        <v>185</v>
      </c>
      <c r="F210" s="29">
        <v>174</v>
      </c>
      <c r="G210" s="29">
        <v>174</v>
      </c>
      <c r="H210" s="29">
        <v>174</v>
      </c>
      <c r="I210" s="29">
        <v>174</v>
      </c>
    </row>
    <row r="211" spans="1:9" ht="24">
      <c r="A211" s="5" t="s">
        <v>589</v>
      </c>
      <c r="B211" s="6" t="s">
        <v>588</v>
      </c>
      <c r="C211" s="6" t="s">
        <v>587</v>
      </c>
      <c r="D211" s="6" t="s">
        <v>13</v>
      </c>
      <c r="E211" s="4">
        <v>110</v>
      </c>
      <c r="F211" s="29">
        <f>E211/1.06</f>
        <v>103.77358490566037</v>
      </c>
      <c r="G211" s="29">
        <f>E211/1.09</f>
        <v>100.91743119266054</v>
      </c>
      <c r="H211" s="29">
        <f>E211/1.13</f>
        <v>97.34513274336284</v>
      </c>
      <c r="I211" s="29">
        <f>E211/1.15</f>
        <v>95.65217391304348</v>
      </c>
    </row>
    <row r="212" spans="1:9" ht="24">
      <c r="A212" s="5" t="s">
        <v>586</v>
      </c>
      <c r="B212" s="6" t="s">
        <v>565</v>
      </c>
      <c r="C212" s="6" t="s">
        <v>585</v>
      </c>
      <c r="D212" s="6" t="s">
        <v>447</v>
      </c>
      <c r="E212" s="4">
        <v>140</v>
      </c>
      <c r="F212" s="29">
        <f>E212/1.06</f>
        <v>132.0754716981132</v>
      </c>
      <c r="G212" s="29">
        <f>E212/1.09</f>
        <v>128.44036697247705</v>
      </c>
      <c r="H212" s="29">
        <f>E212/1.13</f>
        <v>123.89380530973453</v>
      </c>
      <c r="I212" s="29">
        <f>E212/1.15</f>
        <v>121.73913043478262</v>
      </c>
    </row>
    <row r="213" spans="1:9" ht="24">
      <c r="A213" s="5" t="s">
        <v>584</v>
      </c>
      <c r="B213" s="6" t="s">
        <v>483</v>
      </c>
      <c r="C213" s="6" t="s">
        <v>581</v>
      </c>
      <c r="D213" s="6" t="s">
        <v>447</v>
      </c>
      <c r="E213" s="4">
        <v>130</v>
      </c>
      <c r="F213" s="29">
        <v>130</v>
      </c>
      <c r="G213" s="29">
        <v>130</v>
      </c>
      <c r="H213" s="4">
        <v>130</v>
      </c>
      <c r="I213" s="4">
        <v>130</v>
      </c>
    </row>
    <row r="214" spans="1:9" ht="24">
      <c r="A214" s="5" t="s">
        <v>583</v>
      </c>
      <c r="B214" s="6" t="s">
        <v>483</v>
      </c>
      <c r="C214" s="6" t="s">
        <v>581</v>
      </c>
      <c r="D214" s="6" t="s">
        <v>447</v>
      </c>
      <c r="E214" s="4">
        <v>130</v>
      </c>
      <c r="F214" s="29">
        <v>130</v>
      </c>
      <c r="G214" s="29">
        <v>130</v>
      </c>
      <c r="H214" s="4">
        <v>130</v>
      </c>
      <c r="I214" s="4">
        <v>130</v>
      </c>
    </row>
    <row r="215" spans="1:9" ht="24">
      <c r="A215" s="5" t="s">
        <v>582</v>
      </c>
      <c r="B215" s="6" t="s">
        <v>483</v>
      </c>
      <c r="C215" s="6" t="s">
        <v>581</v>
      </c>
      <c r="D215" s="6" t="s">
        <v>479</v>
      </c>
      <c r="E215" s="4">
        <v>150</v>
      </c>
      <c r="F215" s="29">
        <v>150</v>
      </c>
      <c r="G215" s="29">
        <v>150</v>
      </c>
      <c r="H215" s="4">
        <v>150</v>
      </c>
      <c r="I215" s="4">
        <v>150</v>
      </c>
    </row>
    <row r="216" spans="1:9" ht="36">
      <c r="A216" s="5" t="s">
        <v>580</v>
      </c>
      <c r="B216" s="6" t="s">
        <v>579</v>
      </c>
      <c r="C216" s="6" t="s">
        <v>576</v>
      </c>
      <c r="D216" s="6" t="s">
        <v>479</v>
      </c>
      <c r="E216" s="4">
        <v>150</v>
      </c>
      <c r="F216" s="29">
        <v>150</v>
      </c>
      <c r="G216" s="29">
        <v>150</v>
      </c>
      <c r="H216" s="4">
        <v>150</v>
      </c>
      <c r="I216" s="4">
        <v>150</v>
      </c>
    </row>
    <row r="217" spans="1:9" ht="36">
      <c r="A217" s="5" t="s">
        <v>578</v>
      </c>
      <c r="B217" s="6" t="s">
        <v>577</v>
      </c>
      <c r="C217" s="6" t="s">
        <v>576</v>
      </c>
      <c r="D217" s="6" t="s">
        <v>479</v>
      </c>
      <c r="E217" s="4">
        <v>150</v>
      </c>
      <c r="F217" s="29">
        <v>150</v>
      </c>
      <c r="G217" s="29">
        <v>150</v>
      </c>
      <c r="H217" s="4">
        <v>150</v>
      </c>
      <c r="I217" s="39">
        <v>150</v>
      </c>
    </row>
    <row r="218" spans="1:9" ht="24" hidden="1">
      <c r="A218" s="5" t="s">
        <v>575</v>
      </c>
      <c r="B218" s="6" t="s">
        <v>574</v>
      </c>
      <c r="C218" s="6" t="s">
        <v>564</v>
      </c>
      <c r="D218" s="6" t="s">
        <v>13</v>
      </c>
      <c r="E218" s="4">
        <v>110</v>
      </c>
      <c r="F218" s="29">
        <f>E218/1.06</f>
        <v>103.77358490566037</v>
      </c>
      <c r="G218" s="29">
        <f>E218/1.09</f>
        <v>100.91743119266054</v>
      </c>
      <c r="H218" s="29">
        <f>E218/1.13</f>
        <v>97.34513274336284</v>
      </c>
      <c r="I218" s="29">
        <f>E218/1.15</f>
        <v>95.65217391304348</v>
      </c>
    </row>
    <row r="219" spans="1:9" ht="14.25">
      <c r="A219" s="77" t="s">
        <v>573</v>
      </c>
      <c r="B219" s="78"/>
      <c r="C219" s="78"/>
      <c r="D219" s="78"/>
      <c r="E219" s="78"/>
      <c r="F219" s="78"/>
      <c r="G219" s="78"/>
      <c r="H219" s="78"/>
      <c r="I219" s="79"/>
    </row>
    <row r="220" spans="1:9" ht="12.75" hidden="1">
      <c r="A220" s="4"/>
      <c r="B220" s="4"/>
      <c r="C220" s="38"/>
      <c r="D220" s="4"/>
      <c r="E220" s="4"/>
      <c r="F220" s="4"/>
      <c r="G220" s="4"/>
      <c r="H220" s="4"/>
      <c r="I220" s="4"/>
    </row>
    <row r="221" spans="1:9" ht="24">
      <c r="A221" s="5" t="s">
        <v>572</v>
      </c>
      <c r="B221" s="6" t="s">
        <v>338</v>
      </c>
      <c r="C221" s="6" t="s">
        <v>571</v>
      </c>
      <c r="D221" s="6" t="s">
        <v>13</v>
      </c>
      <c r="E221" s="4">
        <v>275</v>
      </c>
      <c r="F221" s="29">
        <f>E221/1.06</f>
        <v>259.4339622641509</v>
      </c>
      <c r="G221" s="29">
        <f>E221/1.09</f>
        <v>252.29357798165137</v>
      </c>
      <c r="H221" s="29">
        <f>E221/1.13</f>
        <v>243.3628318584071</v>
      </c>
      <c r="I221" s="29">
        <f>E221/1.15</f>
        <v>239.13043478260872</v>
      </c>
    </row>
    <row r="222" spans="1:9" ht="24">
      <c r="A222" s="5" t="s">
        <v>570</v>
      </c>
      <c r="B222" s="6" t="s">
        <v>154</v>
      </c>
      <c r="C222" s="6" t="s">
        <v>537</v>
      </c>
      <c r="D222" s="6" t="s">
        <v>13</v>
      </c>
      <c r="E222" s="4">
        <v>160</v>
      </c>
      <c r="F222" s="29">
        <f>E222/1.06</f>
        <v>150.94339622641508</v>
      </c>
      <c r="G222" s="29">
        <f>E222/1.09</f>
        <v>146.78899082568807</v>
      </c>
      <c r="H222" s="29">
        <f>E222/1.13</f>
        <v>141.59292035398232</v>
      </c>
      <c r="I222" s="29">
        <f>E222/1.15</f>
        <v>139.13043478260872</v>
      </c>
    </row>
    <row r="223" spans="1:9" ht="24">
      <c r="A223" s="5" t="s">
        <v>569</v>
      </c>
      <c r="B223" s="6" t="s">
        <v>493</v>
      </c>
      <c r="C223" s="6" t="s">
        <v>555</v>
      </c>
      <c r="D223" s="6" t="s">
        <v>13</v>
      </c>
      <c r="E223" s="4">
        <v>334</v>
      </c>
      <c r="F223" s="29">
        <f>E223/1.06</f>
        <v>315.0943396226415</v>
      </c>
      <c r="G223" s="29">
        <f>E223/1.09</f>
        <v>306.42201834862385</v>
      </c>
      <c r="H223" s="29">
        <f>E223/1.13</f>
        <v>295.57522123893807</v>
      </c>
      <c r="I223" s="29">
        <f>E223/1.15</f>
        <v>290.4347826086957</v>
      </c>
    </row>
    <row r="224" spans="1:9" ht="12.75">
      <c r="A224" s="5" t="s">
        <v>568</v>
      </c>
      <c r="B224" s="6" t="s">
        <v>338</v>
      </c>
      <c r="C224" s="6" t="s">
        <v>567</v>
      </c>
      <c r="D224" s="6" t="s">
        <v>13</v>
      </c>
      <c r="E224" s="4">
        <v>125</v>
      </c>
      <c r="F224" s="29">
        <v>118</v>
      </c>
      <c r="G224" s="29">
        <v>115</v>
      </c>
      <c r="H224" s="29">
        <v>111</v>
      </c>
      <c r="I224" s="29">
        <v>109</v>
      </c>
    </row>
    <row r="225" spans="1:9" ht="24">
      <c r="A225" s="5" t="s">
        <v>566</v>
      </c>
      <c r="B225" s="6" t="s">
        <v>565</v>
      </c>
      <c r="C225" s="6" t="s">
        <v>564</v>
      </c>
      <c r="D225" s="6" t="s">
        <v>13</v>
      </c>
      <c r="E225" s="4">
        <v>125</v>
      </c>
      <c r="F225" s="29">
        <f>E225/1.06</f>
        <v>117.92452830188678</v>
      </c>
      <c r="G225" s="29">
        <f>E225/1.09</f>
        <v>114.6788990825688</v>
      </c>
      <c r="H225" s="29">
        <f>E225/1.13</f>
        <v>110.61946902654869</v>
      </c>
      <c r="I225" s="29">
        <f>E225/1.15</f>
        <v>108.69565217391305</v>
      </c>
    </row>
    <row r="226" spans="1:9" ht="24">
      <c r="A226" s="5" t="s">
        <v>563</v>
      </c>
      <c r="B226" s="6" t="s">
        <v>45</v>
      </c>
      <c r="C226" s="6" t="s">
        <v>562</v>
      </c>
      <c r="D226" s="6" t="s">
        <v>447</v>
      </c>
      <c r="E226" s="4">
        <v>163</v>
      </c>
      <c r="F226" s="29">
        <f>E226/1.06</f>
        <v>153.77358490566036</v>
      </c>
      <c r="G226" s="29">
        <f>E226/1.09</f>
        <v>149.54128440366972</v>
      </c>
      <c r="H226" s="29">
        <f>E226/1.13</f>
        <v>144.24778761061947</v>
      </c>
      <c r="I226" s="29">
        <f>E226/1.15</f>
        <v>141.73913043478262</v>
      </c>
    </row>
    <row r="227" spans="1:9" ht="24">
      <c r="A227" s="5" t="s">
        <v>561</v>
      </c>
      <c r="B227" s="6" t="s">
        <v>454</v>
      </c>
      <c r="C227" s="6" t="s">
        <v>560</v>
      </c>
      <c r="D227" s="6" t="s">
        <v>447</v>
      </c>
      <c r="E227" s="4">
        <v>353</v>
      </c>
      <c r="F227" s="29">
        <f>E227/1.06</f>
        <v>333.0188679245283</v>
      </c>
      <c r="G227" s="29">
        <f>E227/1.09</f>
        <v>323.8532110091743</v>
      </c>
      <c r="H227" s="29">
        <f>E227/1.13</f>
        <v>312.3893805309735</v>
      </c>
      <c r="I227" s="29">
        <f>E227/1.15</f>
        <v>306.95652173913044</v>
      </c>
    </row>
    <row r="228" spans="1:9" ht="24">
      <c r="A228" s="5" t="s">
        <v>559</v>
      </c>
      <c r="B228" s="6" t="s">
        <v>17</v>
      </c>
      <c r="C228" s="6" t="s">
        <v>531</v>
      </c>
      <c r="D228" s="6" t="s">
        <v>13</v>
      </c>
      <c r="E228" s="4">
        <v>345</v>
      </c>
      <c r="F228" s="29">
        <v>345</v>
      </c>
      <c r="G228" s="29">
        <v>345</v>
      </c>
      <c r="H228" s="29">
        <v>345</v>
      </c>
      <c r="I228" s="29">
        <v>345</v>
      </c>
    </row>
    <row r="229" spans="1:9" ht="24">
      <c r="A229" s="5" t="s">
        <v>558</v>
      </c>
      <c r="B229" s="6" t="s">
        <v>465</v>
      </c>
      <c r="C229" s="6" t="s">
        <v>557</v>
      </c>
      <c r="D229" s="6" t="s">
        <v>13</v>
      </c>
      <c r="E229" s="4">
        <v>383</v>
      </c>
      <c r="F229" s="29">
        <f>E229/1.06</f>
        <v>361.3207547169811</v>
      </c>
      <c r="G229" s="29">
        <f>E229/1.09</f>
        <v>351.3761467889908</v>
      </c>
      <c r="H229" s="29">
        <f>E229/1.13</f>
        <v>338.9380530973452</v>
      </c>
      <c r="I229" s="29">
        <f>E229/1.15</f>
        <v>333.04347826086956</v>
      </c>
    </row>
    <row r="230" spans="1:9" ht="24">
      <c r="A230" s="5" t="s">
        <v>556</v>
      </c>
      <c r="B230" s="6" t="s">
        <v>45</v>
      </c>
      <c r="C230" s="6" t="s">
        <v>555</v>
      </c>
      <c r="D230" s="6" t="s">
        <v>13</v>
      </c>
      <c r="E230" s="4">
        <v>371</v>
      </c>
      <c r="F230" s="29">
        <f>E230/1.06</f>
        <v>350</v>
      </c>
      <c r="G230" s="29">
        <f>E230/1.09</f>
        <v>340.3669724770642</v>
      </c>
      <c r="H230" s="29">
        <f>E230/1.13</f>
        <v>328.3185840707965</v>
      </c>
      <c r="I230" s="29">
        <f>E230/1.15</f>
        <v>322.60869565217394</v>
      </c>
    </row>
    <row r="231" spans="1:9" ht="24">
      <c r="A231" s="5" t="s">
        <v>554</v>
      </c>
      <c r="B231" s="6" t="s">
        <v>338</v>
      </c>
      <c r="C231" s="6" t="s">
        <v>522</v>
      </c>
      <c r="D231" s="6" t="s">
        <v>13</v>
      </c>
      <c r="E231" s="4">
        <v>250</v>
      </c>
      <c r="F231" s="29">
        <f>E231/1.06</f>
        <v>235.84905660377356</v>
      </c>
      <c r="G231" s="29">
        <f>E231/1.09</f>
        <v>229.3577981651376</v>
      </c>
      <c r="H231" s="29">
        <f>E231/1.13</f>
        <v>221.23893805309737</v>
      </c>
      <c r="I231" s="29">
        <f>E231/1.15</f>
        <v>217.3913043478261</v>
      </c>
    </row>
    <row r="232" spans="1:9" ht="12.75">
      <c r="A232" s="5" t="s">
        <v>553</v>
      </c>
      <c r="B232" s="6" t="s">
        <v>494</v>
      </c>
      <c r="C232" s="6" t="s">
        <v>488</v>
      </c>
      <c r="D232" s="6" t="s">
        <v>13</v>
      </c>
      <c r="E232" s="4">
        <v>300</v>
      </c>
      <c r="F232" s="29">
        <f>E232/1.06</f>
        <v>283.0188679245283</v>
      </c>
      <c r="G232" s="29">
        <f>E232/1.09</f>
        <v>275.2293577981651</v>
      </c>
      <c r="H232" s="29">
        <f>E232/1.13</f>
        <v>265.4867256637168</v>
      </c>
      <c r="I232" s="29">
        <f>E232/1.15</f>
        <v>260.8695652173913</v>
      </c>
    </row>
    <row r="233" spans="1:9" ht="12.75">
      <c r="A233" s="5" t="s">
        <v>552</v>
      </c>
      <c r="B233" s="6" t="s">
        <v>442</v>
      </c>
      <c r="C233" s="6" t="s">
        <v>488</v>
      </c>
      <c r="D233" s="6" t="s">
        <v>13</v>
      </c>
      <c r="E233" s="4">
        <v>360</v>
      </c>
      <c r="F233" s="29">
        <f>E233/1.06</f>
        <v>339.62264150943395</v>
      </c>
      <c r="G233" s="29">
        <f>E233/1.09</f>
        <v>330.27522935779814</v>
      </c>
      <c r="H233" s="29">
        <f>E233/1.13</f>
        <v>318.5840707964602</v>
      </c>
      <c r="I233" s="29">
        <f>E233/1.15</f>
        <v>313.04347826086956</v>
      </c>
    </row>
    <row r="234" spans="1:9" ht="12.75">
      <c r="A234" s="5" t="s">
        <v>551</v>
      </c>
      <c r="B234" s="6" t="s">
        <v>456</v>
      </c>
      <c r="C234" s="6" t="s">
        <v>488</v>
      </c>
      <c r="D234" s="6" t="s">
        <v>13</v>
      </c>
      <c r="E234" s="4">
        <v>420</v>
      </c>
      <c r="F234" s="29">
        <v>420</v>
      </c>
      <c r="G234" s="29">
        <v>420</v>
      </c>
      <c r="H234" s="29">
        <v>420</v>
      </c>
      <c r="I234" s="29">
        <v>420</v>
      </c>
    </row>
    <row r="235" spans="1:9" ht="12.75">
      <c r="A235" s="5" t="s">
        <v>550</v>
      </c>
      <c r="B235" s="6" t="s">
        <v>442</v>
      </c>
      <c r="C235" s="6" t="s">
        <v>488</v>
      </c>
      <c r="D235" s="6" t="s">
        <v>13</v>
      </c>
      <c r="E235" s="4">
        <v>345</v>
      </c>
      <c r="F235" s="29">
        <f>E235/1.06</f>
        <v>325.47169811320754</v>
      </c>
      <c r="G235" s="29">
        <f>E235/1.09</f>
        <v>316.5137614678899</v>
      </c>
      <c r="H235" s="29">
        <f>E235/1.13</f>
        <v>305.30973451327435</v>
      </c>
      <c r="I235" s="29">
        <f>E235/1.15</f>
        <v>300</v>
      </c>
    </row>
    <row r="236" spans="1:11" ht="24">
      <c r="A236" s="5" t="s">
        <v>549</v>
      </c>
      <c r="B236" s="6" t="s">
        <v>491</v>
      </c>
      <c r="C236" s="6" t="s">
        <v>548</v>
      </c>
      <c r="D236" s="6" t="s">
        <v>13</v>
      </c>
      <c r="E236" s="4">
        <v>295</v>
      </c>
      <c r="F236" s="29">
        <f>E236/1.06</f>
        <v>278.3018867924528</v>
      </c>
      <c r="G236" s="29">
        <f>E236/1.09</f>
        <v>270.64220183486236</v>
      </c>
      <c r="H236" s="29">
        <f>E236/1.13</f>
        <v>261.0619469026549</v>
      </c>
      <c r="I236" s="29">
        <f>E236/1.15</f>
        <v>256.5217391304348</v>
      </c>
      <c r="K236" s="36"/>
    </row>
    <row r="237" spans="1:11" ht="24">
      <c r="A237" s="5" t="s">
        <v>547</v>
      </c>
      <c r="B237" s="6" t="s">
        <v>11</v>
      </c>
      <c r="C237" s="6" t="s">
        <v>546</v>
      </c>
      <c r="D237" s="6" t="s">
        <v>13</v>
      </c>
      <c r="E237" s="4">
        <v>223</v>
      </c>
      <c r="F237" s="29">
        <v>223</v>
      </c>
      <c r="G237" s="29">
        <v>223</v>
      </c>
      <c r="H237" s="29">
        <v>223</v>
      </c>
      <c r="I237" s="29">
        <v>223</v>
      </c>
      <c r="K237" s="37"/>
    </row>
    <row r="238" spans="1:11" ht="24">
      <c r="A238" s="5" t="s">
        <v>545</v>
      </c>
      <c r="B238" s="6" t="s">
        <v>338</v>
      </c>
      <c r="C238" s="6" t="s">
        <v>544</v>
      </c>
      <c r="D238" s="6" t="s">
        <v>13</v>
      </c>
      <c r="E238" s="4">
        <v>217</v>
      </c>
      <c r="F238" s="29">
        <f>E238/1.06</f>
        <v>204.71698113207546</v>
      </c>
      <c r="G238" s="29">
        <f>E238/1.09</f>
        <v>199.08256880733944</v>
      </c>
      <c r="H238" s="29">
        <f>E238/1.13</f>
        <v>192.0353982300885</v>
      </c>
      <c r="I238" s="29">
        <f>E238/1.15</f>
        <v>188.69565217391306</v>
      </c>
      <c r="K238" s="37"/>
    </row>
    <row r="239" spans="1:15" ht="12.75">
      <c r="A239" s="5" t="s">
        <v>543</v>
      </c>
      <c r="B239" s="6" t="s">
        <v>442</v>
      </c>
      <c r="C239" s="6" t="s">
        <v>541</v>
      </c>
      <c r="D239" s="6" t="s">
        <v>13</v>
      </c>
      <c r="E239" s="4">
        <v>370</v>
      </c>
      <c r="F239" s="29">
        <v>349</v>
      </c>
      <c r="G239" s="29">
        <f>E239/1.09</f>
        <v>339.44954128440367</v>
      </c>
      <c r="H239" s="29">
        <f>E239/1.13</f>
        <v>327.4336283185841</v>
      </c>
      <c r="I239" s="29">
        <f>E239/1.15</f>
        <v>321.7391304347826</v>
      </c>
      <c r="O239" s="36"/>
    </row>
    <row r="240" spans="1:9" ht="12.75">
      <c r="A240" s="5" t="s">
        <v>542</v>
      </c>
      <c r="B240" s="6" t="s">
        <v>138</v>
      </c>
      <c r="C240" s="6" t="s">
        <v>541</v>
      </c>
      <c r="D240" s="6" t="s">
        <v>13</v>
      </c>
      <c r="E240" s="4">
        <v>375</v>
      </c>
      <c r="F240" s="29">
        <f>E240/1.06</f>
        <v>353.77358490566036</v>
      </c>
      <c r="G240" s="29">
        <f>E240/1.09</f>
        <v>344.0366972477064</v>
      </c>
      <c r="H240" s="29">
        <f>E240/1.13</f>
        <v>331.85840707964604</v>
      </c>
      <c r="I240" s="29">
        <f>E240/1.15</f>
        <v>326.0869565217392</v>
      </c>
    </row>
    <row r="241" spans="1:9" ht="12.75">
      <c r="A241" s="5" t="s">
        <v>540</v>
      </c>
      <c r="B241" s="6" t="s">
        <v>138</v>
      </c>
      <c r="C241" s="6" t="s">
        <v>488</v>
      </c>
      <c r="D241" s="6" t="s">
        <v>13</v>
      </c>
      <c r="E241" s="4">
        <v>255</v>
      </c>
      <c r="F241" s="29">
        <v>241</v>
      </c>
      <c r="G241" s="29">
        <f>E241/1.09</f>
        <v>233.94495412844034</v>
      </c>
      <c r="H241" s="29">
        <f>E241/1.13</f>
        <v>225.6637168141593</v>
      </c>
      <c r="I241" s="29">
        <f>E241/1.15</f>
        <v>221.73913043478262</v>
      </c>
    </row>
    <row r="242" spans="1:9" ht="24">
      <c r="A242" s="5" t="s">
        <v>539</v>
      </c>
      <c r="B242" s="6" t="s">
        <v>538</v>
      </c>
      <c r="C242" s="6" t="s">
        <v>537</v>
      </c>
      <c r="D242" s="6" t="s">
        <v>13</v>
      </c>
      <c r="E242" s="4">
        <v>259</v>
      </c>
      <c r="F242" s="29">
        <f>E242/1.06</f>
        <v>244.3396226415094</v>
      </c>
      <c r="G242" s="29">
        <f>E242/1.09</f>
        <v>237.61467889908255</v>
      </c>
      <c r="H242" s="29">
        <f>E242/1.13</f>
        <v>229.20353982300887</v>
      </c>
      <c r="I242" s="29">
        <f>E242/1.15</f>
        <v>225.21739130434784</v>
      </c>
    </row>
    <row r="243" spans="1:9" ht="24">
      <c r="A243" s="5" t="s">
        <v>536</v>
      </c>
      <c r="B243" s="6" t="s">
        <v>494</v>
      </c>
      <c r="C243" s="6" t="s">
        <v>534</v>
      </c>
      <c r="D243" s="6" t="s">
        <v>13</v>
      </c>
      <c r="E243" s="4">
        <v>401</v>
      </c>
      <c r="F243" s="29">
        <v>378</v>
      </c>
      <c r="G243" s="29">
        <v>368</v>
      </c>
      <c r="H243" s="29">
        <v>355</v>
      </c>
      <c r="I243" s="29">
        <v>349</v>
      </c>
    </row>
    <row r="244" spans="1:9" ht="24">
      <c r="A244" s="5" t="s">
        <v>535</v>
      </c>
      <c r="B244" s="6" t="s">
        <v>494</v>
      </c>
      <c r="C244" s="6" t="s">
        <v>534</v>
      </c>
      <c r="D244" s="6" t="s">
        <v>13</v>
      </c>
      <c r="E244" s="4">
        <v>407</v>
      </c>
      <c r="F244" s="29">
        <f>E244/1.06</f>
        <v>383.9622641509434</v>
      </c>
      <c r="G244" s="29">
        <f>E244/1.09</f>
        <v>373.39449541284404</v>
      </c>
      <c r="H244" s="29">
        <f>E244/1.13</f>
        <v>360.1769911504425</v>
      </c>
      <c r="I244" s="29">
        <f>E244/1.15</f>
        <v>353.9130434782609</v>
      </c>
    </row>
    <row r="245" spans="1:9" ht="24">
      <c r="A245" s="5" t="s">
        <v>533</v>
      </c>
      <c r="B245" s="6" t="s">
        <v>456</v>
      </c>
      <c r="C245" s="6" t="s">
        <v>531</v>
      </c>
      <c r="D245" s="6" t="s">
        <v>13</v>
      </c>
      <c r="E245" s="4">
        <v>499</v>
      </c>
      <c r="F245" s="29">
        <v>471</v>
      </c>
      <c r="G245" s="29">
        <v>458</v>
      </c>
      <c r="H245" s="29">
        <v>442</v>
      </c>
      <c r="I245" s="29">
        <v>434</v>
      </c>
    </row>
    <row r="246" spans="1:9" ht="24">
      <c r="A246" s="5" t="s">
        <v>532</v>
      </c>
      <c r="B246" s="6" t="s">
        <v>456</v>
      </c>
      <c r="C246" s="6" t="s">
        <v>531</v>
      </c>
      <c r="D246" s="6" t="s">
        <v>13</v>
      </c>
      <c r="E246" s="4">
        <v>450</v>
      </c>
      <c r="F246" s="29">
        <v>450</v>
      </c>
      <c r="G246" s="29">
        <v>450</v>
      </c>
      <c r="H246" s="29">
        <v>450</v>
      </c>
      <c r="I246" s="29">
        <v>450</v>
      </c>
    </row>
    <row r="247" spans="1:9" ht="12.75">
      <c r="A247" s="5" t="s">
        <v>530</v>
      </c>
      <c r="B247" s="6" t="s">
        <v>454</v>
      </c>
      <c r="C247" s="6" t="s">
        <v>488</v>
      </c>
      <c r="D247" s="6" t="s">
        <v>13</v>
      </c>
      <c r="E247" s="4">
        <v>420</v>
      </c>
      <c r="F247" s="29">
        <v>420</v>
      </c>
      <c r="G247" s="29">
        <v>420</v>
      </c>
      <c r="H247" s="29">
        <v>420</v>
      </c>
      <c r="I247" s="29">
        <v>420</v>
      </c>
    </row>
    <row r="248" spans="1:9" ht="12.75">
      <c r="A248" s="5" t="s">
        <v>529</v>
      </c>
      <c r="B248" s="6" t="s">
        <v>456</v>
      </c>
      <c r="C248" s="6" t="s">
        <v>488</v>
      </c>
      <c r="D248" s="6" t="s">
        <v>13</v>
      </c>
      <c r="E248" s="4">
        <v>420</v>
      </c>
      <c r="F248" s="29">
        <v>420</v>
      </c>
      <c r="G248" s="29">
        <v>420</v>
      </c>
      <c r="H248" s="29">
        <v>420</v>
      </c>
      <c r="I248" s="29">
        <v>420</v>
      </c>
    </row>
    <row r="249" spans="1:9" ht="12.75">
      <c r="A249" s="5" t="s">
        <v>528</v>
      </c>
      <c r="B249" s="6" t="s">
        <v>491</v>
      </c>
      <c r="C249" s="6" t="s">
        <v>488</v>
      </c>
      <c r="D249" s="6" t="s">
        <v>13</v>
      </c>
      <c r="E249" s="4">
        <v>397</v>
      </c>
      <c r="F249" s="29">
        <v>375</v>
      </c>
      <c r="G249" s="29">
        <v>364</v>
      </c>
      <c r="H249" s="29">
        <v>351</v>
      </c>
      <c r="I249" s="29">
        <v>345</v>
      </c>
    </row>
    <row r="250" spans="1:9" ht="24">
      <c r="A250" s="5" t="s">
        <v>527</v>
      </c>
      <c r="B250" s="6" t="s">
        <v>454</v>
      </c>
      <c r="C250" s="6" t="s">
        <v>526</v>
      </c>
      <c r="D250" s="6" t="s">
        <v>13</v>
      </c>
      <c r="E250" s="4">
        <v>287</v>
      </c>
      <c r="F250" s="29">
        <v>271</v>
      </c>
      <c r="G250" s="29">
        <v>263</v>
      </c>
      <c r="H250" s="29">
        <v>257</v>
      </c>
      <c r="I250" s="29">
        <v>251</v>
      </c>
    </row>
    <row r="251" spans="1:9" ht="24">
      <c r="A251" s="5" t="s">
        <v>525</v>
      </c>
      <c r="B251" s="6" t="s">
        <v>45</v>
      </c>
      <c r="C251" s="6" t="s">
        <v>524</v>
      </c>
      <c r="D251" s="6" t="s">
        <v>13</v>
      </c>
      <c r="E251" s="4">
        <v>409</v>
      </c>
      <c r="F251" s="29">
        <v>386</v>
      </c>
      <c r="G251" s="29">
        <v>375</v>
      </c>
      <c r="H251" s="29">
        <v>362</v>
      </c>
      <c r="I251" s="29">
        <v>356</v>
      </c>
    </row>
    <row r="252" spans="1:9" ht="24">
      <c r="A252" s="5" t="s">
        <v>523</v>
      </c>
      <c r="B252" s="6" t="s">
        <v>138</v>
      </c>
      <c r="C252" s="6" t="s">
        <v>522</v>
      </c>
      <c r="D252" s="6" t="s">
        <v>13</v>
      </c>
      <c r="E252" s="4">
        <v>450</v>
      </c>
      <c r="F252" s="29">
        <f>E252/1.06</f>
        <v>424.5283018867924</v>
      </c>
      <c r="G252" s="29">
        <f>E252/1.09</f>
        <v>412.8440366972477</v>
      </c>
      <c r="H252" s="29">
        <f>E252/1.13</f>
        <v>398.2300884955753</v>
      </c>
      <c r="I252" s="29">
        <f>E252/1.15</f>
        <v>391.304347826087</v>
      </c>
    </row>
    <row r="253" spans="1:9" ht="24">
      <c r="A253" s="5" t="s">
        <v>521</v>
      </c>
      <c r="B253" s="6" t="s">
        <v>17</v>
      </c>
      <c r="C253" s="6" t="s">
        <v>520</v>
      </c>
      <c r="D253" s="6" t="s">
        <v>13</v>
      </c>
      <c r="E253" s="4">
        <v>446</v>
      </c>
      <c r="F253" s="29">
        <f>E253/1.06</f>
        <v>420.75471698113205</v>
      </c>
      <c r="G253" s="29">
        <f>E253/1.09</f>
        <v>409.17431192660547</v>
      </c>
      <c r="H253" s="29">
        <f>E253/1.13</f>
        <v>394.6902654867257</v>
      </c>
      <c r="I253" s="29">
        <f>E253/1.15</f>
        <v>387.82608695652175</v>
      </c>
    </row>
    <row r="254" spans="1:9" ht="12.75">
      <c r="A254" s="5" t="s">
        <v>519</v>
      </c>
      <c r="B254" s="6" t="s">
        <v>41</v>
      </c>
      <c r="C254" s="6" t="s">
        <v>488</v>
      </c>
      <c r="D254" s="6" t="s">
        <v>13</v>
      </c>
      <c r="E254" s="4">
        <v>460</v>
      </c>
      <c r="F254" s="29">
        <f>E254/1.06</f>
        <v>433.9622641509434</v>
      </c>
      <c r="G254" s="29">
        <f>E254/1.09</f>
        <v>422.01834862385317</v>
      </c>
      <c r="H254" s="29">
        <f>E254/1.13</f>
        <v>407.07964601769913</v>
      </c>
      <c r="I254" s="29">
        <f>E254/1.15</f>
        <v>400.00000000000006</v>
      </c>
    </row>
    <row r="255" spans="1:9" ht="24">
      <c r="A255" s="5" t="s">
        <v>518</v>
      </c>
      <c r="B255" s="6" t="s">
        <v>258</v>
      </c>
      <c r="C255" s="6" t="s">
        <v>517</v>
      </c>
      <c r="D255" s="6" t="s">
        <v>13</v>
      </c>
      <c r="E255" s="4">
        <v>449</v>
      </c>
      <c r="F255" s="29">
        <f>E255/1.06</f>
        <v>423.58490566037733</v>
      </c>
      <c r="G255" s="29">
        <f>E255/1.09</f>
        <v>411.92660550458714</v>
      </c>
      <c r="H255" s="29">
        <f>E255/1.13</f>
        <v>397.34513274336285</v>
      </c>
      <c r="I255" s="29">
        <f>E255/1.15</f>
        <v>390.4347826086957</v>
      </c>
    </row>
    <row r="256" spans="1:9" ht="12.75">
      <c r="A256" s="5" t="s">
        <v>516</v>
      </c>
      <c r="B256" s="6" t="s">
        <v>459</v>
      </c>
      <c r="C256" s="6" t="s">
        <v>515</v>
      </c>
      <c r="D256" s="6" t="s">
        <v>489</v>
      </c>
      <c r="E256" s="4">
        <v>255</v>
      </c>
      <c r="F256" s="29">
        <v>255</v>
      </c>
      <c r="G256" s="29">
        <v>255</v>
      </c>
      <c r="H256" s="29">
        <v>255</v>
      </c>
      <c r="I256" s="29">
        <v>255</v>
      </c>
    </row>
    <row r="257" spans="1:9" ht="24">
      <c r="A257" s="5" t="s">
        <v>514</v>
      </c>
      <c r="B257" s="6" t="s">
        <v>11</v>
      </c>
      <c r="C257" s="6" t="s">
        <v>513</v>
      </c>
      <c r="D257" s="6" t="s">
        <v>13</v>
      </c>
      <c r="E257" s="4">
        <v>335</v>
      </c>
      <c r="F257" s="29">
        <f>E257/1.06</f>
        <v>316.03773584905656</v>
      </c>
      <c r="G257" s="29">
        <f>E257/1.09</f>
        <v>307.3394495412844</v>
      </c>
      <c r="H257" s="29">
        <f>E257/1.13</f>
        <v>296.4601769911505</v>
      </c>
      <c r="I257" s="29">
        <f>E257/1.15</f>
        <v>291.304347826087</v>
      </c>
    </row>
    <row r="258" spans="1:9" ht="12.75">
      <c r="A258" s="5" t="s">
        <v>512</v>
      </c>
      <c r="B258" s="6" t="s">
        <v>17</v>
      </c>
      <c r="C258" s="6" t="s">
        <v>488</v>
      </c>
      <c r="D258" s="6" t="s">
        <v>13</v>
      </c>
      <c r="E258" s="4">
        <v>375</v>
      </c>
      <c r="F258" s="29">
        <f>E258/1.06</f>
        <v>353.77358490566036</v>
      </c>
      <c r="G258" s="29">
        <f>E258/1.09</f>
        <v>344.0366972477064</v>
      </c>
      <c r="H258" s="29">
        <f>E258/1.13</f>
        <v>331.85840707964604</v>
      </c>
      <c r="I258" s="29">
        <f>E258/1.15</f>
        <v>326.0869565217392</v>
      </c>
    </row>
    <row r="259" spans="1:9" ht="36">
      <c r="A259" s="5" t="s">
        <v>511</v>
      </c>
      <c r="B259" s="6" t="s">
        <v>510</v>
      </c>
      <c r="C259" s="6" t="s">
        <v>509</v>
      </c>
      <c r="D259" s="6" t="s">
        <v>13</v>
      </c>
      <c r="E259" s="4">
        <v>215</v>
      </c>
      <c r="F259" s="29">
        <f>E259/1.06</f>
        <v>202.83018867924528</v>
      </c>
      <c r="G259" s="29">
        <f>E259/1.09</f>
        <v>197.24770642201833</v>
      </c>
      <c r="H259" s="29">
        <f>E259/1.13</f>
        <v>190.26548672566375</v>
      </c>
      <c r="I259" s="29">
        <f>E259/1.15</f>
        <v>186.95652173913044</v>
      </c>
    </row>
    <row r="260" spans="1:9" ht="12.75">
      <c r="A260" s="5" t="s">
        <v>508</v>
      </c>
      <c r="B260" s="6" t="s">
        <v>138</v>
      </c>
      <c r="C260" s="6" t="s">
        <v>488</v>
      </c>
      <c r="D260" s="6" t="s">
        <v>13</v>
      </c>
      <c r="E260" s="4">
        <v>455</v>
      </c>
      <c r="F260" s="29">
        <f>E260/1.06</f>
        <v>429.2452830188679</v>
      </c>
      <c r="G260" s="29">
        <f>E260/1.09</f>
        <v>417.43119266055044</v>
      </c>
      <c r="H260" s="29">
        <f>E260/1.13</f>
        <v>402.6548672566372</v>
      </c>
      <c r="I260" s="29">
        <f>E260/1.15</f>
        <v>395.6521739130435</v>
      </c>
    </row>
    <row r="261" spans="1:9" ht="12.75">
      <c r="A261" s="5" t="s">
        <v>507</v>
      </c>
      <c r="B261" s="6" t="s">
        <v>454</v>
      </c>
      <c r="C261" s="6" t="s">
        <v>488</v>
      </c>
      <c r="D261" s="6" t="s">
        <v>13</v>
      </c>
      <c r="E261" s="4">
        <v>485</v>
      </c>
      <c r="F261" s="29">
        <v>485</v>
      </c>
      <c r="G261" s="29">
        <v>485</v>
      </c>
      <c r="H261" s="29">
        <v>485</v>
      </c>
      <c r="I261" s="29">
        <v>485</v>
      </c>
    </row>
    <row r="262" spans="1:9" ht="12.75">
      <c r="A262" s="5" t="s">
        <v>506</v>
      </c>
      <c r="B262" s="6" t="s">
        <v>491</v>
      </c>
      <c r="C262" s="6" t="s">
        <v>488</v>
      </c>
      <c r="D262" s="6" t="s">
        <v>13</v>
      </c>
      <c r="E262" s="4">
        <v>398</v>
      </c>
      <c r="F262" s="29">
        <v>398</v>
      </c>
      <c r="G262" s="29">
        <v>398</v>
      </c>
      <c r="H262" s="29">
        <v>398</v>
      </c>
      <c r="I262" s="29">
        <v>398</v>
      </c>
    </row>
    <row r="263" spans="1:9" ht="12.75">
      <c r="A263" s="5" t="s">
        <v>505</v>
      </c>
      <c r="B263" s="6" t="s">
        <v>491</v>
      </c>
      <c r="C263" s="6" t="s">
        <v>488</v>
      </c>
      <c r="D263" s="6" t="s">
        <v>13</v>
      </c>
      <c r="E263" s="4">
        <v>395</v>
      </c>
      <c r="F263" s="29">
        <v>395</v>
      </c>
      <c r="G263" s="29">
        <v>395</v>
      </c>
      <c r="H263" s="29">
        <v>395</v>
      </c>
      <c r="I263" s="29">
        <v>395</v>
      </c>
    </row>
    <row r="264" spans="1:9" ht="12.75">
      <c r="A264" s="5" t="s">
        <v>504</v>
      </c>
      <c r="B264" s="6" t="s">
        <v>491</v>
      </c>
      <c r="C264" s="6" t="s">
        <v>488</v>
      </c>
      <c r="D264" s="6" t="s">
        <v>13</v>
      </c>
      <c r="E264" s="4">
        <v>390</v>
      </c>
      <c r="F264" s="29">
        <v>368</v>
      </c>
      <c r="G264" s="29">
        <v>358</v>
      </c>
      <c r="H264" s="29">
        <v>345</v>
      </c>
      <c r="I264" s="29">
        <v>345</v>
      </c>
    </row>
    <row r="265" spans="1:9" ht="12.75">
      <c r="A265" s="5" t="s">
        <v>503</v>
      </c>
      <c r="B265" s="6" t="s">
        <v>442</v>
      </c>
      <c r="C265" s="6" t="s">
        <v>488</v>
      </c>
      <c r="D265" s="6" t="s">
        <v>13</v>
      </c>
      <c r="E265" s="4">
        <v>370</v>
      </c>
      <c r="F265" s="29">
        <v>370</v>
      </c>
      <c r="G265" s="29">
        <v>370</v>
      </c>
      <c r="H265" s="29">
        <v>370</v>
      </c>
      <c r="I265" s="29">
        <v>370</v>
      </c>
    </row>
    <row r="266" spans="1:9" ht="12.75">
      <c r="A266" s="5" t="s">
        <v>502</v>
      </c>
      <c r="B266" s="6" t="s">
        <v>17</v>
      </c>
      <c r="C266" s="6" t="s">
        <v>488</v>
      </c>
      <c r="D266" s="6" t="s">
        <v>13</v>
      </c>
      <c r="E266" s="4">
        <v>400</v>
      </c>
      <c r="F266" s="29">
        <v>377</v>
      </c>
      <c r="G266" s="29">
        <v>377</v>
      </c>
      <c r="H266" s="29">
        <v>377</v>
      </c>
      <c r="I266" s="29">
        <v>377</v>
      </c>
    </row>
    <row r="267" spans="1:9" ht="12.75">
      <c r="A267" s="5" t="s">
        <v>501</v>
      </c>
      <c r="B267" s="6" t="s">
        <v>492</v>
      </c>
      <c r="C267" s="6" t="s">
        <v>488</v>
      </c>
      <c r="D267" s="6" t="s">
        <v>13</v>
      </c>
      <c r="E267" s="4">
        <v>410</v>
      </c>
      <c r="F267" s="29">
        <v>387</v>
      </c>
      <c r="G267" s="29">
        <v>376</v>
      </c>
      <c r="H267" s="29">
        <v>363</v>
      </c>
      <c r="I267" s="29">
        <v>356</v>
      </c>
    </row>
    <row r="268" spans="1:9" ht="12.75">
      <c r="A268" s="5" t="s">
        <v>500</v>
      </c>
      <c r="B268" s="6" t="s">
        <v>491</v>
      </c>
      <c r="C268" s="6" t="s">
        <v>488</v>
      </c>
      <c r="D268" s="6" t="s">
        <v>13</v>
      </c>
      <c r="E268" s="4">
        <v>460</v>
      </c>
      <c r="F268" s="29">
        <v>434</v>
      </c>
      <c r="G268" s="29">
        <v>422</v>
      </c>
      <c r="H268" s="29">
        <v>407</v>
      </c>
      <c r="I268" s="29">
        <v>407</v>
      </c>
    </row>
    <row r="269" spans="1:9" ht="12.75">
      <c r="A269" s="5" t="s">
        <v>499</v>
      </c>
      <c r="B269" s="6">
        <v>104</v>
      </c>
      <c r="C269" s="6" t="s">
        <v>488</v>
      </c>
      <c r="D269" s="6" t="s">
        <v>13</v>
      </c>
      <c r="E269" s="4">
        <v>300</v>
      </c>
      <c r="F269" s="29">
        <v>300</v>
      </c>
      <c r="G269" s="29">
        <v>300</v>
      </c>
      <c r="H269" s="29">
        <v>300</v>
      </c>
      <c r="I269" s="29">
        <v>300</v>
      </c>
    </row>
    <row r="270" spans="1:9" ht="12.75">
      <c r="A270" s="5" t="s">
        <v>498</v>
      </c>
      <c r="B270" s="6" t="s">
        <v>492</v>
      </c>
      <c r="C270" s="6" t="s">
        <v>488</v>
      </c>
      <c r="D270" s="6" t="s">
        <v>13</v>
      </c>
      <c r="E270" s="4">
        <v>425</v>
      </c>
      <c r="F270" s="29">
        <v>425</v>
      </c>
      <c r="G270" s="29">
        <v>425</v>
      </c>
      <c r="H270" s="29">
        <v>425</v>
      </c>
      <c r="I270" s="29">
        <v>425</v>
      </c>
    </row>
    <row r="271" spans="1:9" ht="13.5" thickBot="1">
      <c r="A271" s="5" t="s">
        <v>497</v>
      </c>
      <c r="B271" s="6" t="s">
        <v>138</v>
      </c>
      <c r="C271" s="6" t="s">
        <v>488</v>
      </c>
      <c r="D271" s="6" t="s">
        <v>489</v>
      </c>
      <c r="E271" s="4">
        <v>370</v>
      </c>
      <c r="F271" s="29">
        <v>370</v>
      </c>
      <c r="G271" s="29">
        <v>370</v>
      </c>
      <c r="H271" s="29">
        <v>370</v>
      </c>
      <c r="I271" s="29">
        <v>370</v>
      </c>
    </row>
    <row r="272" spans="1:9" ht="13.5" hidden="1" thickBot="1">
      <c r="A272" s="35"/>
      <c r="B272" s="32"/>
      <c r="C272" s="34"/>
      <c r="D272" s="32"/>
      <c r="E272" s="32"/>
      <c r="F272" s="29">
        <f>E272/1.06</f>
        <v>0</v>
      </c>
      <c r="G272" s="32"/>
      <c r="H272" s="33">
        <f>E272*0.87</f>
        <v>0</v>
      </c>
      <c r="I272" s="32"/>
    </row>
    <row r="273" spans="1:9" ht="15" thickBot="1">
      <c r="A273" s="80" t="s">
        <v>496</v>
      </c>
      <c r="B273" s="80"/>
      <c r="C273" s="80"/>
      <c r="D273" s="80"/>
      <c r="E273" s="80"/>
      <c r="F273" s="80"/>
      <c r="G273" s="80"/>
      <c r="H273" s="80"/>
      <c r="I273" s="80"/>
    </row>
    <row r="274" spans="1:9" ht="12.75" hidden="1">
      <c r="A274" s="28"/>
      <c r="B274" s="26"/>
      <c r="C274" s="27"/>
      <c r="D274" s="26"/>
      <c r="E274" s="26"/>
      <c r="F274" s="26"/>
      <c r="G274" s="26"/>
      <c r="H274" s="26"/>
      <c r="I274" s="26"/>
    </row>
    <row r="275" spans="1:9" ht="12.75">
      <c r="A275" s="5">
        <v>1148</v>
      </c>
      <c r="B275" s="6" t="s">
        <v>470</v>
      </c>
      <c r="C275" s="6" t="s">
        <v>488</v>
      </c>
      <c r="D275" s="6" t="s">
        <v>13</v>
      </c>
      <c r="E275" s="4">
        <v>192</v>
      </c>
      <c r="F275" s="29">
        <f>E275/1.06</f>
        <v>181.1320754716981</v>
      </c>
      <c r="G275" s="29">
        <f>E275/1.09</f>
        <v>176.14678899082568</v>
      </c>
      <c r="H275" s="29">
        <f>E275/1.13</f>
        <v>169.91150442477877</v>
      </c>
      <c r="I275" s="29">
        <f>E275/1.15</f>
        <v>166.95652173913044</v>
      </c>
    </row>
    <row r="276" spans="1:9" ht="12.75">
      <c r="A276" s="5">
        <v>1228</v>
      </c>
      <c r="B276" s="6" t="s">
        <v>11</v>
      </c>
      <c r="C276" s="6" t="s">
        <v>495</v>
      </c>
      <c r="D276" s="6" t="s">
        <v>13</v>
      </c>
      <c r="E276" s="4">
        <v>120</v>
      </c>
      <c r="F276" s="29">
        <v>120</v>
      </c>
      <c r="G276" s="29">
        <v>120</v>
      </c>
      <c r="H276" s="29">
        <v>120</v>
      </c>
      <c r="I276" s="29">
        <v>120</v>
      </c>
    </row>
    <row r="277" spans="1:9" ht="12.75">
      <c r="A277" s="5">
        <v>1243</v>
      </c>
      <c r="B277" s="6" t="s">
        <v>494</v>
      </c>
      <c r="C277" s="6" t="s">
        <v>488</v>
      </c>
      <c r="D277" s="6" t="s">
        <v>13</v>
      </c>
      <c r="E277" s="4">
        <v>155</v>
      </c>
      <c r="F277" s="29">
        <f aca="true" t="shared" si="35" ref="F277:F285">E277/1.06</f>
        <v>146.22641509433961</v>
      </c>
      <c r="G277" s="29">
        <f aca="true" t="shared" si="36" ref="G277:G285">E277/1.09</f>
        <v>142.2018348623853</v>
      </c>
      <c r="H277" s="29">
        <f aca="true" t="shared" si="37" ref="H277:H285">E277/1.13</f>
        <v>137.16814159292036</v>
      </c>
      <c r="I277" s="29">
        <f aca="true" t="shared" si="38" ref="I277:I285">E277/1.15</f>
        <v>134.7826086956522</v>
      </c>
    </row>
    <row r="278" spans="1:9" ht="12.75">
      <c r="A278" s="5">
        <v>1258</v>
      </c>
      <c r="B278" s="6" t="s">
        <v>494</v>
      </c>
      <c r="C278" s="6" t="s">
        <v>488</v>
      </c>
      <c r="D278" s="6" t="s">
        <v>13</v>
      </c>
      <c r="E278" s="4">
        <v>216</v>
      </c>
      <c r="F278" s="29">
        <f t="shared" si="35"/>
        <v>203.77358490566036</v>
      </c>
      <c r="G278" s="29">
        <f t="shared" si="36"/>
        <v>198.16513761467888</v>
      </c>
      <c r="H278" s="29">
        <f t="shared" si="37"/>
        <v>191.1504424778761</v>
      </c>
      <c r="I278" s="29">
        <f t="shared" si="38"/>
        <v>187.82608695652175</v>
      </c>
    </row>
    <row r="279" spans="1:9" ht="12.75">
      <c r="A279" s="5">
        <v>220</v>
      </c>
      <c r="B279" s="6" t="s">
        <v>493</v>
      </c>
      <c r="C279" s="6" t="s">
        <v>488</v>
      </c>
      <c r="D279" s="6" t="s">
        <v>13</v>
      </c>
      <c r="E279" s="4">
        <v>255</v>
      </c>
      <c r="F279" s="29">
        <f t="shared" si="35"/>
        <v>240.56603773584905</v>
      </c>
      <c r="G279" s="29">
        <f t="shared" si="36"/>
        <v>233.94495412844034</v>
      </c>
      <c r="H279" s="29">
        <f t="shared" si="37"/>
        <v>225.6637168141593</v>
      </c>
      <c r="I279" s="29">
        <f t="shared" si="38"/>
        <v>221.73913043478262</v>
      </c>
    </row>
    <row r="280" spans="1:9" ht="12.75">
      <c r="A280" s="5">
        <v>221</v>
      </c>
      <c r="B280" s="6" t="s">
        <v>472</v>
      </c>
      <c r="C280" s="6" t="s">
        <v>488</v>
      </c>
      <c r="D280" s="6" t="s">
        <v>13</v>
      </c>
      <c r="E280" s="4">
        <v>227</v>
      </c>
      <c r="F280" s="29">
        <f t="shared" si="35"/>
        <v>214.1509433962264</v>
      </c>
      <c r="G280" s="29">
        <f t="shared" si="36"/>
        <v>208.25688073394494</v>
      </c>
      <c r="H280" s="29">
        <f t="shared" si="37"/>
        <v>200.88495575221242</v>
      </c>
      <c r="I280" s="29">
        <f t="shared" si="38"/>
        <v>197.3913043478261</v>
      </c>
    </row>
    <row r="281" spans="1:9" ht="12.75">
      <c r="A281" s="5">
        <v>223</v>
      </c>
      <c r="B281" s="6" t="s">
        <v>11</v>
      </c>
      <c r="C281" s="6" t="s">
        <v>488</v>
      </c>
      <c r="D281" s="6" t="s">
        <v>13</v>
      </c>
      <c r="E281" s="4">
        <v>190</v>
      </c>
      <c r="F281" s="29">
        <f t="shared" si="35"/>
        <v>179.24528301886792</v>
      </c>
      <c r="G281" s="29">
        <f t="shared" si="36"/>
        <v>174.31192660550457</v>
      </c>
      <c r="H281" s="29">
        <f t="shared" si="37"/>
        <v>168.141592920354</v>
      </c>
      <c r="I281" s="29">
        <f t="shared" si="38"/>
        <v>165.21739130434784</v>
      </c>
    </row>
    <row r="282" spans="1:9" ht="12.75">
      <c r="A282" s="5">
        <v>226</v>
      </c>
      <c r="B282" s="6" t="s">
        <v>154</v>
      </c>
      <c r="C282" s="6" t="s">
        <v>488</v>
      </c>
      <c r="D282" s="6" t="s">
        <v>13</v>
      </c>
      <c r="E282" s="4">
        <v>140</v>
      </c>
      <c r="F282" s="29">
        <f t="shared" si="35"/>
        <v>132.0754716981132</v>
      </c>
      <c r="G282" s="29">
        <f t="shared" si="36"/>
        <v>128.44036697247705</v>
      </c>
      <c r="H282" s="29">
        <f t="shared" si="37"/>
        <v>123.89380530973453</v>
      </c>
      <c r="I282" s="29">
        <f t="shared" si="38"/>
        <v>121.73913043478262</v>
      </c>
    </row>
    <row r="283" spans="1:9" ht="12.75">
      <c r="A283" s="5">
        <v>228</v>
      </c>
      <c r="B283" s="6" t="s">
        <v>442</v>
      </c>
      <c r="C283" s="6" t="s">
        <v>488</v>
      </c>
      <c r="D283" s="6" t="s">
        <v>13</v>
      </c>
      <c r="E283" s="4">
        <v>190</v>
      </c>
      <c r="F283" s="29">
        <f t="shared" si="35"/>
        <v>179.24528301886792</v>
      </c>
      <c r="G283" s="29">
        <f t="shared" si="36"/>
        <v>174.31192660550457</v>
      </c>
      <c r="H283" s="29">
        <f t="shared" si="37"/>
        <v>168.141592920354</v>
      </c>
      <c r="I283" s="29">
        <f t="shared" si="38"/>
        <v>165.21739130434784</v>
      </c>
    </row>
    <row r="284" spans="1:9" ht="12.75">
      <c r="A284" s="5">
        <v>313</v>
      </c>
      <c r="B284" s="6" t="s">
        <v>11</v>
      </c>
      <c r="C284" s="6" t="s">
        <v>488</v>
      </c>
      <c r="D284" s="6" t="s">
        <v>13</v>
      </c>
      <c r="E284" s="4">
        <v>172</v>
      </c>
      <c r="F284" s="29">
        <f t="shared" si="35"/>
        <v>162.26415094339623</v>
      </c>
      <c r="G284" s="29">
        <f t="shared" si="36"/>
        <v>157.79816513761466</v>
      </c>
      <c r="H284" s="29">
        <f t="shared" si="37"/>
        <v>152.212389380531</v>
      </c>
      <c r="I284" s="29">
        <f t="shared" si="38"/>
        <v>149.56521739130437</v>
      </c>
    </row>
    <row r="285" spans="1:9" ht="12.75">
      <c r="A285" s="5">
        <v>429</v>
      </c>
      <c r="B285" s="6" t="s">
        <v>11</v>
      </c>
      <c r="C285" s="6" t="s">
        <v>488</v>
      </c>
      <c r="D285" s="6" t="s">
        <v>13</v>
      </c>
      <c r="E285" s="4">
        <v>190</v>
      </c>
      <c r="F285" s="29">
        <f t="shared" si="35"/>
        <v>179.24528301886792</v>
      </c>
      <c r="G285" s="29">
        <f t="shared" si="36"/>
        <v>174.31192660550457</v>
      </c>
      <c r="H285" s="29">
        <f t="shared" si="37"/>
        <v>168.141592920354</v>
      </c>
      <c r="I285" s="29">
        <f t="shared" si="38"/>
        <v>165.21739130434784</v>
      </c>
    </row>
    <row r="286" spans="1:9" ht="12.75">
      <c r="A286" s="5">
        <v>457</v>
      </c>
      <c r="B286" s="6" t="s">
        <v>442</v>
      </c>
      <c r="C286" s="6" t="s">
        <v>488</v>
      </c>
      <c r="D286" s="6" t="s">
        <v>13</v>
      </c>
      <c r="E286" s="4">
        <v>138</v>
      </c>
      <c r="F286" s="29">
        <v>138</v>
      </c>
      <c r="G286" s="29">
        <v>138</v>
      </c>
      <c r="H286" s="29">
        <v>138</v>
      </c>
      <c r="I286" s="29">
        <v>138</v>
      </c>
    </row>
    <row r="287" spans="1:9" ht="12.75">
      <c r="A287" s="5">
        <v>470</v>
      </c>
      <c r="B287" s="6" t="s">
        <v>492</v>
      </c>
      <c r="C287" s="6" t="s">
        <v>488</v>
      </c>
      <c r="D287" s="6" t="s">
        <v>13</v>
      </c>
      <c r="E287" s="4">
        <v>140</v>
      </c>
      <c r="F287" s="29">
        <v>140</v>
      </c>
      <c r="G287" s="29">
        <v>140</v>
      </c>
      <c r="H287" s="29">
        <v>140</v>
      </c>
      <c r="I287" s="29">
        <v>140</v>
      </c>
    </row>
    <row r="288" spans="1:9" ht="12.75">
      <c r="A288" s="5">
        <v>471</v>
      </c>
      <c r="B288" s="6" t="s">
        <v>456</v>
      </c>
      <c r="C288" s="6" t="s">
        <v>488</v>
      </c>
      <c r="D288" s="6" t="s">
        <v>13</v>
      </c>
      <c r="E288" s="4">
        <v>173</v>
      </c>
      <c r="F288" s="29">
        <v>173</v>
      </c>
      <c r="G288" s="29">
        <v>173</v>
      </c>
      <c r="H288" s="29">
        <v>173</v>
      </c>
      <c r="I288" s="29">
        <v>173</v>
      </c>
    </row>
    <row r="289" spans="1:9" ht="12.75">
      <c r="A289" s="5">
        <v>479</v>
      </c>
      <c r="B289" s="6" t="s">
        <v>11</v>
      </c>
      <c r="C289" s="6" t="s">
        <v>488</v>
      </c>
      <c r="D289" s="6" t="s">
        <v>13</v>
      </c>
      <c r="E289" s="4">
        <v>235</v>
      </c>
      <c r="F289" s="29">
        <v>222</v>
      </c>
      <c r="G289" s="29">
        <v>216</v>
      </c>
      <c r="H289" s="29">
        <v>208</v>
      </c>
      <c r="I289" s="29">
        <v>208</v>
      </c>
    </row>
    <row r="290" spans="1:9" ht="12.75">
      <c r="A290" s="5">
        <v>490</v>
      </c>
      <c r="B290" s="6" t="s">
        <v>258</v>
      </c>
      <c r="C290" s="6" t="s">
        <v>488</v>
      </c>
      <c r="D290" s="6" t="s">
        <v>13</v>
      </c>
      <c r="E290" s="4">
        <v>275</v>
      </c>
      <c r="F290" s="29">
        <v>275</v>
      </c>
      <c r="G290" s="29">
        <v>275</v>
      </c>
      <c r="H290" s="29">
        <v>275</v>
      </c>
      <c r="I290" s="29">
        <v>275</v>
      </c>
    </row>
    <row r="291" spans="1:9" ht="12.75">
      <c r="A291" s="5">
        <v>493</v>
      </c>
      <c r="B291" s="6" t="s">
        <v>470</v>
      </c>
      <c r="C291" s="6" t="s">
        <v>488</v>
      </c>
      <c r="D291" s="6" t="s">
        <v>13</v>
      </c>
      <c r="E291" s="4">
        <v>370</v>
      </c>
      <c r="F291" s="29">
        <v>349</v>
      </c>
      <c r="G291" s="29">
        <v>339</v>
      </c>
      <c r="H291" s="29">
        <v>327</v>
      </c>
      <c r="I291" s="29">
        <v>322</v>
      </c>
    </row>
    <row r="292" spans="1:9" ht="12.75">
      <c r="A292" s="5">
        <v>497</v>
      </c>
      <c r="B292" s="6" t="s">
        <v>442</v>
      </c>
      <c r="C292" s="6" t="s">
        <v>488</v>
      </c>
      <c r="D292" s="6" t="s">
        <v>13</v>
      </c>
      <c r="E292" s="4">
        <v>235</v>
      </c>
      <c r="F292" s="29">
        <v>235</v>
      </c>
      <c r="G292" s="29">
        <v>235</v>
      </c>
      <c r="H292" s="29">
        <v>235</v>
      </c>
      <c r="I292" s="29">
        <v>235</v>
      </c>
    </row>
    <row r="293" spans="1:9" ht="12.75">
      <c r="A293" s="5">
        <v>507</v>
      </c>
      <c r="B293" s="6" t="s">
        <v>459</v>
      </c>
      <c r="C293" s="6" t="s">
        <v>490</v>
      </c>
      <c r="D293" s="6" t="s">
        <v>13</v>
      </c>
      <c r="E293" s="4">
        <v>288</v>
      </c>
      <c r="F293" s="29">
        <v>288</v>
      </c>
      <c r="G293" s="29">
        <v>288</v>
      </c>
      <c r="H293" s="29">
        <v>288</v>
      </c>
      <c r="I293" s="29">
        <v>288</v>
      </c>
    </row>
    <row r="294" spans="1:9" ht="12.75">
      <c r="A294" s="5">
        <v>516</v>
      </c>
      <c r="B294" s="6" t="s">
        <v>11</v>
      </c>
      <c r="C294" s="6" t="s">
        <v>488</v>
      </c>
      <c r="D294" s="6" t="s">
        <v>13</v>
      </c>
      <c r="E294" s="4">
        <v>260</v>
      </c>
      <c r="F294" s="29">
        <v>245</v>
      </c>
      <c r="G294" s="29">
        <v>245</v>
      </c>
      <c r="H294" s="29">
        <v>245</v>
      </c>
      <c r="I294" s="29">
        <v>245</v>
      </c>
    </row>
    <row r="295" spans="1:9" ht="12.75">
      <c r="A295" s="5">
        <v>542</v>
      </c>
      <c r="B295" s="6"/>
      <c r="C295" s="6" t="s">
        <v>488</v>
      </c>
      <c r="D295" s="6" t="s">
        <v>489</v>
      </c>
      <c r="E295" s="4">
        <v>270</v>
      </c>
      <c r="F295" s="29"/>
      <c r="G295" s="29"/>
      <c r="H295" s="29"/>
      <c r="I295" s="29"/>
    </row>
    <row r="296" spans="1:9" ht="12.75" customHeight="1">
      <c r="A296" s="5">
        <v>585</v>
      </c>
      <c r="B296" s="6" t="s">
        <v>470</v>
      </c>
      <c r="C296" s="6" t="s">
        <v>488</v>
      </c>
      <c r="D296" s="6" t="s">
        <v>13</v>
      </c>
      <c r="E296" s="4">
        <v>100</v>
      </c>
      <c r="F296" s="29">
        <f>E296/1.06</f>
        <v>94.33962264150944</v>
      </c>
      <c r="G296" s="29">
        <f>E296/1.09</f>
        <v>91.74311926605503</v>
      </c>
      <c r="H296" s="29">
        <f>E296/1.13</f>
        <v>88.49557522123895</v>
      </c>
      <c r="I296" s="29">
        <f>E296/1.15</f>
        <v>86.95652173913044</v>
      </c>
    </row>
    <row r="297" spans="1:9" ht="14.25">
      <c r="A297" s="81" t="s">
        <v>487</v>
      </c>
      <c r="B297" s="81"/>
      <c r="C297" s="81"/>
      <c r="D297" s="81"/>
      <c r="E297" s="81"/>
      <c r="F297" s="81"/>
      <c r="G297" s="81"/>
      <c r="H297" s="81"/>
      <c r="I297" s="81"/>
    </row>
    <row r="298" spans="1:9" ht="14.25" hidden="1">
      <c r="A298" s="31"/>
      <c r="B298" s="31"/>
      <c r="C298" s="31"/>
      <c r="D298" s="31"/>
      <c r="E298" s="31"/>
      <c r="F298" s="31"/>
      <c r="G298" s="31"/>
      <c r="H298" s="31"/>
      <c r="I298" s="31"/>
    </row>
    <row r="299" spans="1:9" ht="14.25" hidden="1">
      <c r="A299" s="31"/>
      <c r="B299" s="31"/>
      <c r="C299" s="31"/>
      <c r="D299" s="31"/>
      <c r="E299" s="31"/>
      <c r="F299" s="31"/>
      <c r="G299" s="31"/>
      <c r="H299" s="31"/>
      <c r="I299" s="31"/>
    </row>
    <row r="300" spans="1:9" ht="12.75">
      <c r="A300" s="5">
        <v>131</v>
      </c>
      <c r="B300" s="30" t="s">
        <v>486</v>
      </c>
      <c r="C300" s="30" t="s">
        <v>441</v>
      </c>
      <c r="D300" s="30" t="s">
        <v>485</v>
      </c>
      <c r="E300" s="4">
        <v>80</v>
      </c>
      <c r="F300" s="4"/>
      <c r="G300" s="29"/>
      <c r="H300" s="4"/>
      <c r="I300" s="4"/>
    </row>
    <row r="301" spans="1:9" ht="12.75">
      <c r="A301" s="5">
        <v>183</v>
      </c>
      <c r="B301" s="30" t="s">
        <v>53</v>
      </c>
      <c r="C301" s="30" t="s">
        <v>430</v>
      </c>
      <c r="D301" s="30" t="s">
        <v>447</v>
      </c>
      <c r="E301" s="4">
        <v>143</v>
      </c>
      <c r="F301" s="4"/>
      <c r="G301" s="29"/>
      <c r="H301" s="4"/>
      <c r="I301" s="4"/>
    </row>
    <row r="302" spans="1:9" ht="12.75">
      <c r="A302" s="5">
        <v>184</v>
      </c>
      <c r="B302" s="30" t="s">
        <v>53</v>
      </c>
      <c r="C302" s="30" t="s">
        <v>430</v>
      </c>
      <c r="D302" s="30" t="s">
        <v>447</v>
      </c>
      <c r="E302" s="4">
        <v>173</v>
      </c>
      <c r="F302" s="4"/>
      <c r="G302" s="29"/>
      <c r="H302" s="4"/>
      <c r="I302" s="4"/>
    </row>
    <row r="303" spans="1:9" ht="12.75">
      <c r="A303" s="5">
        <v>212</v>
      </c>
      <c r="B303" s="30" t="s">
        <v>484</v>
      </c>
      <c r="C303" s="30" t="s">
        <v>430</v>
      </c>
      <c r="D303" s="30" t="s">
        <v>458</v>
      </c>
      <c r="E303" s="4">
        <v>141</v>
      </c>
      <c r="F303" s="4">
        <v>141</v>
      </c>
      <c r="G303" s="4">
        <v>141</v>
      </c>
      <c r="H303" s="4">
        <v>141</v>
      </c>
      <c r="I303" s="4">
        <v>141</v>
      </c>
    </row>
    <row r="304" spans="1:9" ht="12.75">
      <c r="A304" s="5">
        <v>257</v>
      </c>
      <c r="B304" s="30" t="s">
        <v>258</v>
      </c>
      <c r="C304" s="30" t="s">
        <v>431</v>
      </c>
      <c r="D304" s="30" t="s">
        <v>161</v>
      </c>
      <c r="E304" s="4">
        <v>150</v>
      </c>
      <c r="F304" s="4"/>
      <c r="G304" s="4"/>
      <c r="H304" s="4"/>
      <c r="I304" s="4"/>
    </row>
    <row r="305" spans="1:9" ht="12.75">
      <c r="A305" s="5">
        <v>260</v>
      </c>
      <c r="B305" s="30" t="s">
        <v>483</v>
      </c>
      <c r="C305" s="30" t="s">
        <v>431</v>
      </c>
      <c r="D305" s="30" t="s">
        <v>482</v>
      </c>
      <c r="E305" s="4">
        <v>173</v>
      </c>
      <c r="F305" s="29">
        <f>E305/1.06</f>
        <v>163.2075471698113</v>
      </c>
      <c r="G305" s="29">
        <f>E305/1.09</f>
        <v>158.71559633027522</v>
      </c>
      <c r="H305" s="29">
        <f>E305/1.13</f>
        <v>153.09734513274338</v>
      </c>
      <c r="I305" s="29">
        <f>E305/1.15</f>
        <v>150.43478260869566</v>
      </c>
    </row>
    <row r="306" spans="1:9" ht="12.75">
      <c r="A306" s="5">
        <v>265</v>
      </c>
      <c r="B306" s="30" t="s">
        <v>481</v>
      </c>
      <c r="C306" s="30" t="s">
        <v>431</v>
      </c>
      <c r="D306" s="30" t="s">
        <v>480</v>
      </c>
      <c r="E306" s="4">
        <v>120</v>
      </c>
      <c r="F306" s="29"/>
      <c r="G306" s="29"/>
      <c r="H306" s="29"/>
      <c r="I306" s="29"/>
    </row>
    <row r="307" spans="1:9" ht="12.75">
      <c r="A307" s="5">
        <v>302</v>
      </c>
      <c r="B307" s="30" t="s">
        <v>442</v>
      </c>
      <c r="C307" s="30" t="s">
        <v>430</v>
      </c>
      <c r="D307" s="30" t="s">
        <v>479</v>
      </c>
      <c r="E307" s="4">
        <v>140</v>
      </c>
      <c r="F307" s="4"/>
      <c r="G307" s="4"/>
      <c r="H307" s="4"/>
      <c r="I307" s="4"/>
    </row>
    <row r="308" spans="1:9" ht="24">
      <c r="A308" s="5">
        <v>216</v>
      </c>
      <c r="B308" s="30" t="s">
        <v>456</v>
      </c>
      <c r="C308" s="30" t="s">
        <v>455</v>
      </c>
      <c r="D308" s="6" t="s">
        <v>478</v>
      </c>
      <c r="E308" s="4">
        <v>160</v>
      </c>
      <c r="F308" s="29">
        <f>E308/1.06</f>
        <v>150.94339622641508</v>
      </c>
      <c r="G308" s="29">
        <f>E308/1.09</f>
        <v>146.78899082568807</v>
      </c>
      <c r="H308" s="29">
        <f>E308/1.13</f>
        <v>141.59292035398232</v>
      </c>
      <c r="I308" s="29">
        <f>E308/1.15</f>
        <v>139.13043478260872</v>
      </c>
    </row>
    <row r="309" spans="1:9" ht="12.75">
      <c r="A309" s="5" t="s">
        <v>477</v>
      </c>
      <c r="B309" s="30" t="s">
        <v>476</v>
      </c>
      <c r="C309" s="30" t="s">
        <v>475</v>
      </c>
      <c r="D309" s="30" t="s">
        <v>13</v>
      </c>
      <c r="E309" s="4">
        <v>210</v>
      </c>
      <c r="F309" s="29">
        <v>210</v>
      </c>
      <c r="G309" s="29">
        <v>210</v>
      </c>
      <c r="H309" s="29">
        <v>210</v>
      </c>
      <c r="I309" s="29">
        <v>210</v>
      </c>
    </row>
    <row r="310" spans="1:9" ht="12.75">
      <c r="A310" s="5">
        <v>407</v>
      </c>
      <c r="B310" s="30" t="s">
        <v>474</v>
      </c>
      <c r="C310" s="30" t="s">
        <v>152</v>
      </c>
      <c r="D310" s="30" t="s">
        <v>473</v>
      </c>
      <c r="E310" s="4">
        <v>180</v>
      </c>
      <c r="F310" s="29"/>
      <c r="G310" s="29"/>
      <c r="H310" s="29"/>
      <c r="I310" s="29"/>
    </row>
    <row r="311" spans="1:9" ht="12.75">
      <c r="A311" s="5">
        <v>452</v>
      </c>
      <c r="B311" s="30" t="s">
        <v>472</v>
      </c>
      <c r="C311" s="30" t="s">
        <v>471</v>
      </c>
      <c r="D311" s="30" t="s">
        <v>13</v>
      </c>
      <c r="E311" s="4">
        <v>280</v>
      </c>
      <c r="F311" s="29">
        <v>280</v>
      </c>
      <c r="G311" s="29">
        <v>280</v>
      </c>
      <c r="H311" s="29">
        <v>280</v>
      </c>
      <c r="I311" s="29">
        <v>280</v>
      </c>
    </row>
    <row r="312" spans="1:9" ht="12.75">
      <c r="A312" s="5">
        <v>465</v>
      </c>
      <c r="B312" s="30" t="s">
        <v>470</v>
      </c>
      <c r="C312" s="30" t="s">
        <v>466</v>
      </c>
      <c r="D312" s="30" t="s">
        <v>13</v>
      </c>
      <c r="E312" s="4">
        <v>256</v>
      </c>
      <c r="F312" s="29">
        <v>242</v>
      </c>
      <c r="G312" s="29">
        <v>235</v>
      </c>
      <c r="H312" s="29">
        <v>227</v>
      </c>
      <c r="I312" s="29" t="s">
        <v>469</v>
      </c>
    </row>
    <row r="313" spans="1:9" ht="12.75">
      <c r="A313" s="5">
        <v>468</v>
      </c>
      <c r="B313" s="30" t="s">
        <v>468</v>
      </c>
      <c r="C313" s="30" t="s">
        <v>467</v>
      </c>
      <c r="D313" s="30" t="s">
        <v>13</v>
      </c>
      <c r="E313" s="4">
        <v>370</v>
      </c>
      <c r="F313" s="29">
        <v>350</v>
      </c>
      <c r="G313" s="29">
        <v>350</v>
      </c>
      <c r="H313" s="29">
        <v>350</v>
      </c>
      <c r="I313" s="29">
        <v>350</v>
      </c>
    </row>
    <row r="314" spans="1:9" ht="12.75">
      <c r="A314" s="5">
        <v>479</v>
      </c>
      <c r="B314" s="30" t="s">
        <v>11</v>
      </c>
      <c r="C314" s="30" t="s">
        <v>466</v>
      </c>
      <c r="D314" s="30" t="s">
        <v>13</v>
      </c>
      <c r="E314" s="4">
        <v>235</v>
      </c>
      <c r="F314" s="29">
        <v>208</v>
      </c>
      <c r="G314" s="29">
        <v>208</v>
      </c>
      <c r="H314" s="29">
        <v>208</v>
      </c>
      <c r="I314" s="29">
        <v>208</v>
      </c>
    </row>
    <row r="315" spans="1:9" ht="12.75">
      <c r="A315" s="5">
        <v>488</v>
      </c>
      <c r="B315" s="30" t="s">
        <v>442</v>
      </c>
      <c r="C315" s="30" t="s">
        <v>466</v>
      </c>
      <c r="D315" s="30" t="s">
        <v>13</v>
      </c>
      <c r="E315" s="4">
        <v>295</v>
      </c>
      <c r="F315" s="29">
        <v>278</v>
      </c>
      <c r="G315" s="29">
        <v>278</v>
      </c>
      <c r="H315" s="29">
        <v>278</v>
      </c>
      <c r="I315" s="29">
        <v>278</v>
      </c>
    </row>
    <row r="316" spans="1:9" ht="12.75">
      <c r="A316" s="5">
        <v>544</v>
      </c>
      <c r="B316" s="30" t="s">
        <v>386</v>
      </c>
      <c r="C316" s="30" t="s">
        <v>923</v>
      </c>
      <c r="D316" s="30" t="s">
        <v>13</v>
      </c>
      <c r="E316" s="4">
        <v>280</v>
      </c>
      <c r="F316" s="29">
        <v>248</v>
      </c>
      <c r="G316" s="29">
        <v>248</v>
      </c>
      <c r="H316" s="29">
        <v>248</v>
      </c>
      <c r="I316" s="29">
        <v>248</v>
      </c>
    </row>
    <row r="317" spans="1:9" ht="12.75">
      <c r="A317" s="5">
        <v>548</v>
      </c>
      <c r="B317" s="30">
        <v>92.116</v>
      </c>
      <c r="C317" s="30" t="s">
        <v>466</v>
      </c>
      <c r="D317" s="30" t="s">
        <v>13</v>
      </c>
      <c r="E317" s="4">
        <v>295</v>
      </c>
      <c r="F317" s="29">
        <v>261</v>
      </c>
      <c r="G317" s="29">
        <v>261</v>
      </c>
      <c r="H317" s="29">
        <v>261</v>
      </c>
      <c r="I317" s="29">
        <v>261</v>
      </c>
    </row>
    <row r="318" spans="1:9" ht="12.75">
      <c r="A318" s="5">
        <v>1042</v>
      </c>
      <c r="B318" s="30" t="s">
        <v>465</v>
      </c>
      <c r="C318" s="30" t="s">
        <v>464</v>
      </c>
      <c r="D318" s="30" t="s">
        <v>447</v>
      </c>
      <c r="E318" s="4">
        <v>61</v>
      </c>
      <c r="F318" s="29">
        <f>E318/1.06</f>
        <v>57.54716981132075</v>
      </c>
      <c r="G318" s="29">
        <f>E318/1.09</f>
        <v>55.96330275229357</v>
      </c>
      <c r="H318" s="29">
        <f>E318/1.13</f>
        <v>53.982300884955755</v>
      </c>
      <c r="I318" s="29">
        <f>E318/1.15</f>
        <v>53.04347826086957</v>
      </c>
    </row>
    <row r="319" spans="1:9" ht="24">
      <c r="A319" s="5">
        <v>1050</v>
      </c>
      <c r="B319" s="30" t="s">
        <v>463</v>
      </c>
      <c r="C319" s="30" t="s">
        <v>430</v>
      </c>
      <c r="D319" s="30" t="s">
        <v>462</v>
      </c>
      <c r="E319" s="4">
        <v>120</v>
      </c>
      <c r="F319" s="29">
        <v>113</v>
      </c>
      <c r="G319" s="29">
        <v>110</v>
      </c>
      <c r="H319" s="29">
        <v>106</v>
      </c>
      <c r="I319" s="29">
        <v>104</v>
      </c>
    </row>
    <row r="320" spans="1:9" ht="12.75">
      <c r="A320" s="5">
        <v>1056</v>
      </c>
      <c r="B320" s="30" t="s">
        <v>461</v>
      </c>
      <c r="C320" s="30" t="s">
        <v>441</v>
      </c>
      <c r="D320" s="30" t="s">
        <v>447</v>
      </c>
      <c r="E320" s="4">
        <v>130</v>
      </c>
      <c r="F320" s="29">
        <f>E320/1.06</f>
        <v>122.64150943396226</v>
      </c>
      <c r="G320" s="29">
        <f>E320/1.09</f>
        <v>119.26605504587155</v>
      </c>
      <c r="H320" s="29">
        <f>E320/1.13</f>
        <v>115.04424778761063</v>
      </c>
      <c r="I320" s="29">
        <f>E320/1.15</f>
        <v>113.04347826086958</v>
      </c>
    </row>
    <row r="321" spans="1:9" ht="12.75">
      <c r="A321" s="5">
        <v>1058</v>
      </c>
      <c r="B321" s="30" t="s">
        <v>460</v>
      </c>
      <c r="C321" s="30" t="s">
        <v>448</v>
      </c>
      <c r="D321" s="30" t="s">
        <v>447</v>
      </c>
      <c r="E321" s="4">
        <v>20</v>
      </c>
      <c r="F321" s="29"/>
      <c r="G321" s="29"/>
      <c r="H321" s="29"/>
      <c r="I321" s="29"/>
    </row>
    <row r="322" spans="1:9" ht="12.75">
      <c r="A322" s="5">
        <v>1084</v>
      </c>
      <c r="B322" s="30" t="s">
        <v>338</v>
      </c>
      <c r="C322" s="30" t="s">
        <v>441</v>
      </c>
      <c r="D322" s="30" t="s">
        <v>447</v>
      </c>
      <c r="E322" s="4">
        <v>123</v>
      </c>
      <c r="F322" s="29"/>
      <c r="G322" s="29"/>
      <c r="H322" s="29"/>
      <c r="I322" s="29"/>
    </row>
    <row r="323" spans="1:9" ht="12.75">
      <c r="A323" s="5">
        <v>1085</v>
      </c>
      <c r="B323" s="30" t="s">
        <v>459</v>
      </c>
      <c r="C323" s="30" t="s">
        <v>441</v>
      </c>
      <c r="D323" s="30" t="s">
        <v>458</v>
      </c>
      <c r="E323" s="4">
        <v>70</v>
      </c>
      <c r="F323" s="29"/>
      <c r="G323" s="29"/>
      <c r="H323" s="29"/>
      <c r="I323" s="29"/>
    </row>
    <row r="324" spans="1:9" ht="24">
      <c r="A324" s="5" t="s">
        <v>457</v>
      </c>
      <c r="B324" s="30" t="s">
        <v>456</v>
      </c>
      <c r="C324" s="30" t="s">
        <v>455</v>
      </c>
      <c r="D324" s="30" t="s">
        <v>161</v>
      </c>
      <c r="E324" s="4">
        <v>157</v>
      </c>
      <c r="F324" s="29">
        <f>E324/1.06</f>
        <v>148.1132075471698</v>
      </c>
      <c r="G324" s="29">
        <f>E324/1.09</f>
        <v>144.0366972477064</v>
      </c>
      <c r="H324" s="29">
        <f>E324/1.13</f>
        <v>138.93805309734515</v>
      </c>
      <c r="I324" s="29">
        <f>E324/1.15</f>
        <v>136.52173913043478</v>
      </c>
    </row>
    <row r="325" spans="1:9" ht="12.75">
      <c r="A325" s="5">
        <v>1100</v>
      </c>
      <c r="B325" s="30" t="s">
        <v>454</v>
      </c>
      <c r="C325" s="30" t="s">
        <v>453</v>
      </c>
      <c r="D325" s="30" t="s">
        <v>452</v>
      </c>
      <c r="E325" s="4">
        <v>150</v>
      </c>
      <c r="F325" s="4"/>
      <c r="G325" s="4"/>
      <c r="H325" s="4"/>
      <c r="I325" s="4"/>
    </row>
    <row r="326" spans="1:9" ht="12.75">
      <c r="A326" s="5" t="s">
        <v>451</v>
      </c>
      <c r="B326" s="30">
        <v>92</v>
      </c>
      <c r="C326" s="30" t="s">
        <v>431</v>
      </c>
      <c r="D326" s="30" t="s">
        <v>445</v>
      </c>
      <c r="E326" s="4">
        <v>80</v>
      </c>
      <c r="F326" s="4"/>
      <c r="G326" s="4"/>
      <c r="H326" s="4"/>
      <c r="I326" s="4"/>
    </row>
    <row r="327" spans="1:9" ht="12.75">
      <c r="A327" s="5" t="s">
        <v>450</v>
      </c>
      <c r="B327" s="30" t="s">
        <v>449</v>
      </c>
      <c r="C327" s="30" t="s">
        <v>448</v>
      </c>
      <c r="D327" s="30" t="s">
        <v>447</v>
      </c>
      <c r="E327" s="4">
        <v>40</v>
      </c>
      <c r="F327" s="4"/>
      <c r="G327" s="4"/>
      <c r="H327" s="4"/>
      <c r="I327" s="4"/>
    </row>
    <row r="328" spans="1:9" ht="12.75">
      <c r="A328" s="5" t="s">
        <v>446</v>
      </c>
      <c r="B328" s="30" t="s">
        <v>11</v>
      </c>
      <c r="C328" s="30" t="s">
        <v>441</v>
      </c>
      <c r="D328" s="30" t="s">
        <v>445</v>
      </c>
      <c r="E328" s="4">
        <v>103</v>
      </c>
      <c r="F328" s="4"/>
      <c r="G328" s="4"/>
      <c r="H328" s="4"/>
      <c r="I328" s="4"/>
    </row>
    <row r="329" spans="1:9" ht="12.75">
      <c r="A329" s="5" t="s">
        <v>444</v>
      </c>
      <c r="B329" s="30">
        <v>84</v>
      </c>
      <c r="C329" s="30" t="s">
        <v>441</v>
      </c>
      <c r="D329" s="30" t="s">
        <v>443</v>
      </c>
      <c r="E329" s="4">
        <v>103</v>
      </c>
      <c r="F329" s="29"/>
      <c r="G329" s="29"/>
      <c r="H329" s="29"/>
      <c r="I329" s="29"/>
    </row>
    <row r="330" spans="1:9" ht="12.75">
      <c r="A330" s="5">
        <v>204</v>
      </c>
      <c r="B330" s="30" t="s">
        <v>442</v>
      </c>
      <c r="C330" s="30" t="s">
        <v>441</v>
      </c>
      <c r="D330" s="30" t="s">
        <v>13</v>
      </c>
      <c r="E330" s="4">
        <v>192</v>
      </c>
      <c r="F330" s="29">
        <f>E330/1.06</f>
        <v>181.1320754716981</v>
      </c>
      <c r="G330" s="29">
        <f>E330/1.09</f>
        <v>176.14678899082568</v>
      </c>
      <c r="H330" s="29">
        <f>E330/1.13</f>
        <v>169.91150442477877</v>
      </c>
      <c r="I330" s="29">
        <f>E330/1.15</f>
        <v>166.95652173913044</v>
      </c>
    </row>
    <row r="331" spans="1:9" ht="15" thickBot="1">
      <c r="A331" s="71" t="s">
        <v>440</v>
      </c>
      <c r="B331" s="71"/>
      <c r="C331" s="71"/>
      <c r="D331" s="71"/>
      <c r="E331" s="71"/>
      <c r="F331" s="71"/>
      <c r="G331" s="71"/>
      <c r="H331" s="71"/>
      <c r="I331" s="71"/>
    </row>
    <row r="332" spans="1:9" ht="12.75" hidden="1">
      <c r="A332" s="28"/>
      <c r="B332" s="26"/>
      <c r="C332" s="27"/>
      <c r="D332" s="26"/>
      <c r="E332" s="26"/>
      <c r="F332" s="26"/>
      <c r="G332" s="26"/>
      <c r="H332" s="26"/>
      <c r="I332" s="26"/>
    </row>
    <row r="333" spans="1:9" ht="12.75">
      <c r="A333" s="5">
        <v>109</v>
      </c>
      <c r="B333" s="6" t="s">
        <v>439</v>
      </c>
      <c r="C333" s="6" t="s">
        <v>438</v>
      </c>
      <c r="D333" s="6" t="s">
        <v>13</v>
      </c>
      <c r="E333" s="4">
        <v>23</v>
      </c>
      <c r="F333" s="4"/>
      <c r="G333" s="4"/>
      <c r="H333" s="4"/>
      <c r="I333" s="4"/>
    </row>
    <row r="334" spans="1:9" ht="12.75">
      <c r="A334" s="5">
        <v>111</v>
      </c>
      <c r="B334" s="6" t="s">
        <v>437</v>
      </c>
      <c r="C334" s="6" t="s">
        <v>436</v>
      </c>
      <c r="D334" s="6" t="s">
        <v>13</v>
      </c>
      <c r="E334" s="4">
        <v>18</v>
      </c>
      <c r="F334" s="4"/>
      <c r="G334" s="4"/>
      <c r="H334" s="4"/>
      <c r="I334" s="4"/>
    </row>
    <row r="335" spans="1:9" ht="24">
      <c r="A335" s="5">
        <v>435</v>
      </c>
      <c r="B335" s="6" t="s">
        <v>435</v>
      </c>
      <c r="C335" s="6" t="s">
        <v>434</v>
      </c>
      <c r="D335" s="6" t="s">
        <v>13</v>
      </c>
      <c r="E335" s="4">
        <v>45</v>
      </c>
      <c r="F335" s="4"/>
      <c r="G335" s="4"/>
      <c r="H335" s="4"/>
      <c r="I335" s="4"/>
    </row>
    <row r="336" spans="1:9" ht="24">
      <c r="A336" s="5" t="s">
        <v>433</v>
      </c>
      <c r="B336" s="6" t="s">
        <v>429</v>
      </c>
      <c r="C336" s="6" t="s">
        <v>432</v>
      </c>
      <c r="D336" s="6" t="s">
        <v>13</v>
      </c>
      <c r="E336" s="4">
        <v>32</v>
      </c>
      <c r="F336" s="4"/>
      <c r="G336" s="4"/>
      <c r="H336" s="4"/>
      <c r="I336" s="4"/>
    </row>
    <row r="337" spans="1:9" ht="12.75">
      <c r="A337" s="5">
        <v>482</v>
      </c>
      <c r="B337" s="6" t="s">
        <v>429</v>
      </c>
      <c r="C337" s="6" t="s">
        <v>431</v>
      </c>
      <c r="D337" s="6" t="s">
        <v>13</v>
      </c>
      <c r="E337" s="4">
        <v>28</v>
      </c>
      <c r="F337" s="4"/>
      <c r="G337" s="4"/>
      <c r="H337" s="4"/>
      <c r="I337" s="4"/>
    </row>
    <row r="338" spans="1:9" ht="12.75">
      <c r="A338" s="5">
        <v>605</v>
      </c>
      <c r="B338" s="6" t="s">
        <v>429</v>
      </c>
      <c r="C338" s="6" t="s">
        <v>430</v>
      </c>
      <c r="D338" s="6" t="s">
        <v>13</v>
      </c>
      <c r="E338" s="4">
        <v>24</v>
      </c>
      <c r="F338" s="4"/>
      <c r="G338" s="4"/>
      <c r="H338" s="4"/>
      <c r="I338" s="4"/>
    </row>
    <row r="339" spans="1:9" ht="12.75">
      <c r="A339" s="5">
        <v>606</v>
      </c>
      <c r="B339" s="6" t="s">
        <v>429</v>
      </c>
      <c r="C339" s="6" t="s">
        <v>428</v>
      </c>
      <c r="D339" s="6" t="s">
        <v>13</v>
      </c>
      <c r="E339" s="4">
        <v>18</v>
      </c>
      <c r="F339" s="4"/>
      <c r="G339" s="4"/>
      <c r="H339" s="4"/>
      <c r="I339" s="4"/>
    </row>
    <row r="340" spans="1:9" ht="12.75">
      <c r="A340" s="5" t="s">
        <v>427</v>
      </c>
      <c r="B340" s="6" t="s">
        <v>426</v>
      </c>
      <c r="C340" s="6" t="s">
        <v>152</v>
      </c>
      <c r="D340" s="6" t="s">
        <v>425</v>
      </c>
      <c r="E340" s="4">
        <v>100</v>
      </c>
      <c r="F340" s="4"/>
      <c r="G340" s="4"/>
      <c r="H340" s="4"/>
      <c r="I340" s="4"/>
    </row>
    <row r="341" spans="1:9" ht="13.5" hidden="1" thickBot="1">
      <c r="A341" s="25"/>
      <c r="B341" s="24"/>
      <c r="C341" s="24"/>
      <c r="D341" s="24"/>
      <c r="E341" s="23"/>
      <c r="F341" s="23"/>
      <c r="G341" s="23"/>
      <c r="H341" s="23"/>
      <c r="I341" s="23"/>
    </row>
    <row r="342" spans="1:9" ht="12.75" hidden="1">
      <c r="A342" s="22"/>
      <c r="B342" s="22"/>
      <c r="C342" s="22"/>
      <c r="D342" s="22"/>
      <c r="E342" s="22"/>
      <c r="F342" s="22"/>
      <c r="G342" s="22"/>
      <c r="H342" s="22"/>
      <c r="I342" s="22"/>
    </row>
    <row r="343" spans="1:8" ht="12.75">
      <c r="A343" s="20" t="s">
        <v>424</v>
      </c>
      <c r="B343" s="19"/>
      <c r="C343" s="19"/>
      <c r="D343" s="19"/>
      <c r="E343" s="19"/>
      <c r="F343" s="19"/>
      <c r="G343" s="19"/>
      <c r="H343" s="19"/>
    </row>
    <row r="344" spans="1:8" ht="12.75">
      <c r="A344" s="20" t="s">
        <v>423</v>
      </c>
      <c r="B344" s="19"/>
      <c r="C344" s="19"/>
      <c r="D344" s="19"/>
      <c r="E344" s="19"/>
      <c r="F344" s="19"/>
      <c r="G344" s="19"/>
      <c r="H344" s="19"/>
    </row>
    <row r="345" spans="1:8" ht="12.75">
      <c r="A345" s="20" t="s">
        <v>422</v>
      </c>
      <c r="B345" s="19"/>
      <c r="C345" s="19"/>
      <c r="D345" s="19"/>
      <c r="E345" s="19"/>
      <c r="F345" s="19"/>
      <c r="G345" s="19"/>
      <c r="H345" s="19"/>
    </row>
    <row r="346" spans="1:8" ht="12.75">
      <c r="A346" s="20" t="s">
        <v>421</v>
      </c>
      <c r="B346" s="19"/>
      <c r="C346" s="19"/>
      <c r="D346" s="19"/>
      <c r="E346" s="19"/>
      <c r="F346" s="19"/>
      <c r="G346" s="19"/>
      <c r="H346" s="19"/>
    </row>
    <row r="347" spans="1:8" ht="12.75">
      <c r="A347" s="20" t="s">
        <v>420</v>
      </c>
      <c r="B347" s="19"/>
      <c r="C347" s="19"/>
      <c r="D347" s="19"/>
      <c r="E347" s="19"/>
      <c r="F347" s="19"/>
      <c r="G347" s="19"/>
      <c r="H347" s="19"/>
    </row>
    <row r="348" spans="1:8" ht="12.75">
      <c r="A348" s="21" t="s">
        <v>419</v>
      </c>
      <c r="B348" s="19"/>
      <c r="C348" s="19"/>
      <c r="D348" s="19"/>
      <c r="E348" s="19"/>
      <c r="F348" s="19"/>
      <c r="G348" s="19"/>
      <c r="H348" s="19"/>
    </row>
    <row r="349" spans="1:8" ht="12.75">
      <c r="A349" s="20" t="s">
        <v>418</v>
      </c>
      <c r="B349" s="19"/>
      <c r="C349" s="19"/>
      <c r="D349" s="19"/>
      <c r="E349" s="19"/>
      <c r="F349" s="19"/>
      <c r="G349" s="19"/>
      <c r="H349" s="19"/>
    </row>
    <row r="350" spans="1:8" ht="12.75">
      <c r="A350" s="20" t="s">
        <v>417</v>
      </c>
      <c r="B350" s="19"/>
      <c r="C350" s="19"/>
      <c r="D350" s="19"/>
      <c r="E350" s="19"/>
      <c r="F350" s="19"/>
      <c r="G350" s="19"/>
      <c r="H350" s="19"/>
    </row>
    <row r="351" spans="1:8" ht="12.75">
      <c r="A351" s="20" t="s">
        <v>416</v>
      </c>
      <c r="B351" s="19"/>
      <c r="C351" s="19"/>
      <c r="D351" s="19"/>
      <c r="E351" s="19"/>
      <c r="F351" s="19"/>
      <c r="G351" s="19"/>
      <c r="H351" s="19"/>
    </row>
    <row r="352" spans="1:8" ht="12.75">
      <c r="A352" s="20" t="s">
        <v>415</v>
      </c>
      <c r="B352" s="19"/>
      <c r="C352" s="19"/>
      <c r="D352" s="19"/>
      <c r="E352" s="19"/>
      <c r="F352" s="19"/>
      <c r="G352" s="19"/>
      <c r="H352" s="19"/>
    </row>
    <row r="358" ht="12.75">
      <c r="B358" s="18"/>
    </row>
  </sheetData>
  <sheetProtection/>
  <mergeCells count="10">
    <mergeCell ref="D4:J4"/>
    <mergeCell ref="D3:J3"/>
    <mergeCell ref="A10:K10"/>
    <mergeCell ref="A331:I331"/>
    <mergeCell ref="E18:J18"/>
    <mergeCell ref="A183:J183"/>
    <mergeCell ref="A219:I219"/>
    <mergeCell ref="A273:I273"/>
    <mergeCell ref="A297:I297"/>
    <mergeCell ref="A192:I19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ECO-WIN</dc:creator>
  <cp:keywords/>
  <dc:description/>
  <cp:lastModifiedBy>Admin</cp:lastModifiedBy>
  <cp:lastPrinted>2011-03-28T04:58:59Z</cp:lastPrinted>
  <dcterms:created xsi:type="dcterms:W3CDTF">2009-04-07T07:08:43Z</dcterms:created>
  <dcterms:modified xsi:type="dcterms:W3CDTF">2011-04-18T03:10:43Z</dcterms:modified>
  <cp:category/>
  <cp:version/>
  <cp:contentType/>
  <cp:contentStatus/>
</cp:coreProperties>
</file>